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lflsv01\0505_総務部\2500_情報政策課\令和６年度\180_統計資料\010_統計からみた都城\090_配布・ホームページ掲載／統計からみた都城_３年\HP用\"/>
    </mc:Choice>
  </mc:AlternateContent>
  <xr:revisionPtr revIDLastSave="0" documentId="13_ncr:1_{44406EA2-4D8E-4D9C-8361-412AE9E5613A}" xr6:coauthVersionLast="47" xr6:coauthVersionMax="47" xr10:uidLastSave="{00000000-0000-0000-0000-000000000000}"/>
  <bookViews>
    <workbookView xWindow="20370" yWindow="-8835" windowWidth="29040" windowHeight="16440" tabRatio="939" xr2:uid="{00000000-000D-0000-FFFF-FFFF00000000}"/>
  </bookViews>
  <sheets>
    <sheet name="C003" sheetId="19" r:id="rId1"/>
    <sheet name="P003-010" sheetId="1" r:id="rId2"/>
    <sheet name="P003-020" sheetId="2" r:id="rId3"/>
    <sheet name="P003-030" sheetId="3" r:id="rId4"/>
    <sheet name="P003-040" sheetId="4" r:id="rId5"/>
    <sheet name="P003-050" sheetId="5" r:id="rId6"/>
    <sheet name="P003-060" sheetId="6" r:id="rId7"/>
    <sheet name="P003-070" sheetId="7" r:id="rId8"/>
    <sheet name="P003-080" sheetId="8" r:id="rId9"/>
    <sheet name="P003-090" sheetId="9" r:id="rId10"/>
    <sheet name="P003-100" sheetId="10" r:id="rId11"/>
    <sheet name="P003-110" sheetId="11" r:id="rId12"/>
    <sheet name="P003-120" sheetId="12" r:id="rId13"/>
    <sheet name="P003-130" sheetId="13" r:id="rId14"/>
    <sheet name="P003-140" sheetId="14" r:id="rId15"/>
    <sheet name="P003-150" sheetId="15" r:id="rId16"/>
    <sheet name="P003-160" sheetId="16" r:id="rId17"/>
    <sheet name="P003-170" sheetId="17" r:id="rId18"/>
    <sheet name="P003-180" sheetId="18" r:id="rId19"/>
  </sheets>
  <definedNames>
    <definedName name="_xlnm._FilterDatabase" localSheetId="7" hidden="1">'P003-070'!$A$5:$D$136</definedName>
    <definedName name="_xlnm._FilterDatabase" localSheetId="18" hidden="1">'P003-180'!$A$4:$F$317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3" l="1"/>
  <c r="I16" i="3"/>
  <c r="H17" i="3"/>
  <c r="I17" i="3"/>
  <c r="H18" i="3"/>
  <c r="I18" i="3"/>
  <c r="H19" i="3"/>
  <c r="I19" i="3"/>
  <c r="I15" i="3"/>
  <c r="H15" i="3"/>
  <c r="I8" i="3"/>
  <c r="I9" i="3"/>
  <c r="I10" i="3"/>
  <c r="I11" i="3"/>
  <c r="I7" i="3"/>
  <c r="H8" i="3"/>
  <c r="H9" i="3"/>
  <c r="H10" i="3"/>
  <c r="H11" i="3"/>
  <c r="H7" i="3"/>
  <c r="G7" i="3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7" i="2"/>
  <c r="G7" i="2" s="1"/>
  <c r="F6" i="2"/>
  <c r="G6" i="2" s="1"/>
  <c r="E125" i="4" l="1"/>
  <c r="F125" i="4"/>
  <c r="D125" i="4"/>
  <c r="C125" i="4"/>
  <c r="E122" i="4"/>
  <c r="F122" i="4"/>
  <c r="D122" i="4"/>
  <c r="C122" i="4"/>
  <c r="E114" i="4"/>
  <c r="F114" i="4"/>
  <c r="D114" i="4"/>
  <c r="C114" i="4"/>
  <c r="E110" i="4"/>
  <c r="F110" i="4"/>
  <c r="D110" i="4"/>
  <c r="C110" i="4"/>
  <c r="E106" i="4"/>
  <c r="F106" i="4"/>
  <c r="D106" i="4"/>
  <c r="C106" i="4"/>
  <c r="E100" i="4"/>
  <c r="F100" i="4"/>
  <c r="D100" i="4"/>
  <c r="C100" i="4"/>
  <c r="E95" i="4"/>
  <c r="F95" i="4"/>
  <c r="D95" i="4"/>
  <c r="C95" i="4"/>
  <c r="E89" i="4"/>
  <c r="F89" i="4"/>
  <c r="D89" i="4"/>
  <c r="C89" i="4"/>
  <c r="E83" i="4"/>
  <c r="F83" i="4"/>
  <c r="D83" i="4"/>
  <c r="C83" i="4"/>
  <c r="E78" i="4"/>
  <c r="F78" i="4"/>
  <c r="D78" i="4"/>
  <c r="C78" i="4"/>
  <c r="E66" i="4"/>
  <c r="F66" i="4"/>
  <c r="D66" i="4"/>
  <c r="C66" i="4"/>
  <c r="E43" i="4"/>
  <c r="F43" i="4"/>
  <c r="D43" i="4"/>
  <c r="C43" i="4"/>
  <c r="E34" i="4"/>
  <c r="F34" i="4"/>
  <c r="D34" i="4"/>
  <c r="C34" i="4"/>
  <c r="E22" i="4"/>
  <c r="F22" i="4"/>
  <c r="D22" i="4"/>
  <c r="C22" i="4"/>
  <c r="E9" i="4"/>
  <c r="E8" i="4" s="1"/>
  <c r="F9" i="4"/>
  <c r="F8" i="4" s="1"/>
  <c r="D9" i="4"/>
  <c r="D8" i="4" s="1"/>
  <c r="C9" i="4"/>
  <c r="C8" i="4" s="1"/>
  <c r="H60" i="17" l="1"/>
  <c r="E60" i="17"/>
  <c r="F60" i="17"/>
  <c r="D60" i="17"/>
  <c r="G60" i="17" s="1"/>
  <c r="C60" i="17"/>
  <c r="I60" i="17" s="1"/>
  <c r="H52" i="17"/>
  <c r="E52" i="17"/>
  <c r="F52" i="17"/>
  <c r="D52" i="17"/>
  <c r="C52" i="17"/>
  <c r="H45" i="17"/>
  <c r="F45" i="17"/>
  <c r="E45" i="17"/>
  <c r="D45" i="17"/>
  <c r="G45" i="17" s="1"/>
  <c r="C45" i="17"/>
  <c r="I45" i="17" s="1"/>
  <c r="H42" i="17"/>
  <c r="E42" i="17"/>
  <c r="F42" i="17"/>
  <c r="D42" i="17"/>
  <c r="G42" i="17" s="1"/>
  <c r="C42" i="17"/>
  <c r="I42" i="17" l="1"/>
  <c r="I52" i="17"/>
  <c r="G52" i="17"/>
  <c r="C12" i="7"/>
  <c r="D12" i="7"/>
  <c r="B12" i="7"/>
  <c r="C10" i="7"/>
  <c r="D10" i="7"/>
  <c r="B10" i="7"/>
  <c r="C8" i="7"/>
  <c r="D8" i="7"/>
  <c r="B8" i="7"/>
  <c r="E7" i="8" l="1"/>
  <c r="F7" i="8"/>
  <c r="G7" i="8"/>
  <c r="H7" i="8"/>
  <c r="I7" i="8"/>
  <c r="J7" i="8"/>
  <c r="K7" i="8"/>
  <c r="L7" i="8"/>
  <c r="M7" i="8"/>
  <c r="N7" i="8"/>
  <c r="O7" i="8"/>
  <c r="D7" i="8"/>
  <c r="C7" i="8"/>
  <c r="C127" i="7" l="1"/>
  <c r="D127" i="7"/>
  <c r="C121" i="7"/>
  <c r="D121" i="7"/>
  <c r="C115" i="7"/>
  <c r="D115" i="7"/>
  <c r="C109" i="7"/>
  <c r="D109" i="7"/>
  <c r="C103" i="7"/>
  <c r="D103" i="7"/>
  <c r="C97" i="7"/>
  <c r="D97" i="7"/>
  <c r="C91" i="7"/>
  <c r="D91" i="7"/>
  <c r="C85" i="7"/>
  <c r="D85" i="7"/>
  <c r="C79" i="7"/>
  <c r="D79" i="7"/>
  <c r="C73" i="7"/>
  <c r="D73" i="7"/>
  <c r="C67" i="7"/>
  <c r="D67" i="7"/>
  <c r="C61" i="7"/>
  <c r="D61" i="7"/>
  <c r="C55" i="7"/>
  <c r="D55" i="7"/>
  <c r="C49" i="7"/>
  <c r="D49" i="7"/>
  <c r="C43" i="7"/>
  <c r="D43" i="7"/>
  <c r="C37" i="7"/>
  <c r="D37" i="7"/>
  <c r="C31" i="7"/>
  <c r="D31" i="7"/>
  <c r="C25" i="7"/>
  <c r="D25" i="7"/>
  <c r="C19" i="7"/>
  <c r="D19" i="7"/>
  <c r="C13" i="7"/>
  <c r="D13" i="7"/>
  <c r="B127" i="7"/>
  <c r="B121" i="7"/>
  <c r="B115" i="7"/>
  <c r="B109" i="7"/>
  <c r="B103" i="7"/>
  <c r="B97" i="7"/>
  <c r="B91" i="7"/>
  <c r="B85" i="7"/>
  <c r="B79" i="7"/>
  <c r="B73" i="7"/>
  <c r="B67" i="7"/>
  <c r="B61" i="7"/>
  <c r="B55" i="7"/>
  <c r="B49" i="7"/>
  <c r="B43" i="7"/>
  <c r="B37" i="7"/>
  <c r="B31" i="7"/>
  <c r="B25" i="7"/>
  <c r="B19" i="7"/>
  <c r="B13" i="7"/>
  <c r="J22" i="2" l="1"/>
  <c r="K22" i="2" s="1"/>
  <c r="J21" i="2"/>
  <c r="K21" i="2" s="1"/>
  <c r="J20" i="2"/>
  <c r="K20" i="2" s="1"/>
  <c r="J19" i="2"/>
  <c r="K19" i="2" s="1"/>
  <c r="J18" i="2"/>
  <c r="K18" i="2" s="1"/>
  <c r="J17" i="2"/>
  <c r="K17" i="2" s="1"/>
  <c r="J16" i="2"/>
  <c r="K16" i="2" s="1"/>
  <c r="J15" i="2"/>
  <c r="K15" i="2" s="1"/>
  <c r="J14" i="2"/>
  <c r="K14" i="2" s="1"/>
  <c r="J13" i="2"/>
  <c r="K13" i="2" s="1"/>
  <c r="J12" i="2"/>
  <c r="K12" i="2" s="1"/>
  <c r="J11" i="2"/>
  <c r="K11" i="2" s="1"/>
  <c r="J10" i="2"/>
  <c r="K10" i="2" s="1"/>
  <c r="J9" i="2"/>
  <c r="K9" i="2" s="1"/>
  <c r="J8" i="2"/>
  <c r="K8" i="2" s="1"/>
  <c r="J7" i="2"/>
  <c r="K7" i="2" s="1"/>
  <c r="J6" i="2"/>
  <c r="K6" i="2" s="1"/>
</calcChain>
</file>

<file path=xl/sharedStrings.xml><?xml version="1.0" encoding="utf-8"?>
<sst xmlns="http://schemas.openxmlformats.org/spreadsheetml/2006/main" count="1269" uniqueCount="920">
  <si>
    <t>3　国勢調査</t>
    <phoneticPr fontId="3"/>
  </si>
  <si>
    <t>3 - 1 国勢調査人口の推移</t>
    <phoneticPr fontId="4"/>
  </si>
  <si>
    <t>年</t>
    <rPh sb="0" eb="1">
      <t>ネン</t>
    </rPh>
    <phoneticPr fontId="3"/>
  </si>
  <si>
    <t>人口</t>
    <rPh sb="0" eb="2">
      <t>ジンコウ</t>
    </rPh>
    <phoneticPr fontId="3"/>
  </si>
  <si>
    <t>世帯数</t>
    <rPh sb="0" eb="3">
      <t>セタイスウ</t>
    </rPh>
    <phoneticPr fontId="3"/>
  </si>
  <si>
    <t>性比
女＝100</t>
    <rPh sb="0" eb="1">
      <t>セイ</t>
    </rPh>
    <rPh sb="1" eb="2">
      <t>ヒ</t>
    </rPh>
    <rPh sb="3" eb="4">
      <t>オンナ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</si>
  <si>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</si>
  <si>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</si>
  <si>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第</t>
    <rPh sb="0" eb="1">
      <t>ダイ</t>
    </rPh>
    <phoneticPr fontId="3"/>
  </si>
  <si>
    <t>回</t>
    <rPh sb="0" eb="1">
      <t>カイ</t>
    </rPh>
    <phoneticPr fontId="3"/>
  </si>
  <si>
    <t>注1:面積:653.36k㎡</t>
    <rPh sb="0" eb="1">
      <t>チュウ</t>
    </rPh>
    <rPh sb="3" eb="5">
      <t>メンセキ</t>
    </rPh>
    <phoneticPr fontId="4"/>
  </si>
  <si>
    <t>資料:情報政策課『国勢調査』</t>
  </si>
  <si>
    <t>3 - 2 地区別人口、世帯数</t>
    <phoneticPr fontId="4"/>
  </si>
  <si>
    <t>人口</t>
    <phoneticPr fontId="4"/>
  </si>
  <si>
    <t>増減数</t>
    <phoneticPr fontId="4"/>
  </si>
  <si>
    <t>増減率</t>
    <phoneticPr fontId="4"/>
  </si>
  <si>
    <t>世帯数</t>
    <phoneticPr fontId="4"/>
  </si>
  <si>
    <t>総数</t>
    <phoneticPr fontId="4"/>
  </si>
  <si>
    <t>旧都城市</t>
    <phoneticPr fontId="4"/>
  </si>
  <si>
    <t>姫城地区</t>
    <rPh sb="0" eb="1">
      <t>ヒメ</t>
    </rPh>
    <rPh sb="1" eb="2">
      <t>シロ</t>
    </rPh>
    <rPh sb="2" eb="4">
      <t>チク</t>
    </rPh>
    <phoneticPr fontId="4"/>
  </si>
  <si>
    <t>妻ケ丘地区</t>
    <rPh sb="0" eb="1">
      <t>ツマ</t>
    </rPh>
    <rPh sb="2" eb="3">
      <t>オカ</t>
    </rPh>
    <rPh sb="3" eb="5">
      <t>チク</t>
    </rPh>
    <phoneticPr fontId="4"/>
  </si>
  <si>
    <t>小松原地区</t>
    <rPh sb="0" eb="2">
      <t>コマツ</t>
    </rPh>
    <rPh sb="2" eb="3">
      <t>ハラ</t>
    </rPh>
    <rPh sb="3" eb="5">
      <t>チク</t>
    </rPh>
    <phoneticPr fontId="4"/>
  </si>
  <si>
    <t>祝吉地区</t>
    <rPh sb="0" eb="1">
      <t>イワ</t>
    </rPh>
    <rPh sb="1" eb="2">
      <t>ヨシ</t>
    </rPh>
    <rPh sb="2" eb="4">
      <t>チク</t>
    </rPh>
    <phoneticPr fontId="4"/>
  </si>
  <si>
    <t>五十市地区</t>
    <rPh sb="0" eb="2">
      <t>ゴジュウ</t>
    </rPh>
    <rPh sb="2" eb="3">
      <t>シ</t>
    </rPh>
    <rPh sb="3" eb="5">
      <t>チク</t>
    </rPh>
    <phoneticPr fontId="4"/>
  </si>
  <si>
    <t>横市地区</t>
    <rPh sb="0" eb="1">
      <t>ヨコ</t>
    </rPh>
    <rPh sb="1" eb="2">
      <t>イチ</t>
    </rPh>
    <rPh sb="2" eb="4">
      <t>チク</t>
    </rPh>
    <phoneticPr fontId="4"/>
  </si>
  <si>
    <t>沖水地区</t>
    <rPh sb="0" eb="1">
      <t>オキ</t>
    </rPh>
    <rPh sb="1" eb="2">
      <t>ミズ</t>
    </rPh>
    <rPh sb="2" eb="4">
      <t>チク</t>
    </rPh>
    <phoneticPr fontId="4"/>
  </si>
  <si>
    <t>志和池地区</t>
    <rPh sb="0" eb="3">
      <t>シワチ</t>
    </rPh>
    <rPh sb="3" eb="5">
      <t>チク</t>
    </rPh>
    <phoneticPr fontId="4"/>
  </si>
  <si>
    <t>庄内地区</t>
    <rPh sb="0" eb="2">
      <t>ショウナイ</t>
    </rPh>
    <rPh sb="2" eb="4">
      <t>チク</t>
    </rPh>
    <phoneticPr fontId="4"/>
  </si>
  <si>
    <t>西岳地区</t>
    <rPh sb="0" eb="1">
      <t>ニシ</t>
    </rPh>
    <rPh sb="1" eb="2">
      <t>タケ</t>
    </rPh>
    <rPh sb="2" eb="4">
      <t>チク</t>
    </rPh>
    <phoneticPr fontId="4"/>
  </si>
  <si>
    <t>中郷地区</t>
    <rPh sb="0" eb="2">
      <t>ナカゴウ</t>
    </rPh>
    <rPh sb="2" eb="4">
      <t>チク</t>
    </rPh>
    <phoneticPr fontId="4"/>
  </si>
  <si>
    <t>旧山之口町</t>
    <rPh sb="0" eb="1">
      <t>キュウ</t>
    </rPh>
    <rPh sb="1" eb="4">
      <t>ヤマノクチ</t>
    </rPh>
    <rPh sb="4" eb="5">
      <t>チョウ</t>
    </rPh>
    <phoneticPr fontId="4"/>
  </si>
  <si>
    <t>旧高城町</t>
    <rPh sb="0" eb="1">
      <t>キュウ</t>
    </rPh>
    <rPh sb="1" eb="3">
      <t>タカジョウ</t>
    </rPh>
    <rPh sb="3" eb="4">
      <t>チョウ</t>
    </rPh>
    <phoneticPr fontId="4"/>
  </si>
  <si>
    <t>旧山田町</t>
    <rPh sb="0" eb="1">
      <t>キュウ</t>
    </rPh>
    <rPh sb="1" eb="4">
      <t>ヤマダチョウ</t>
    </rPh>
    <phoneticPr fontId="4"/>
  </si>
  <si>
    <t>旧高崎町</t>
    <rPh sb="0" eb="1">
      <t>キュウ</t>
    </rPh>
    <rPh sb="1" eb="3">
      <t>タカサキ</t>
    </rPh>
    <rPh sb="3" eb="4">
      <t>チョウ</t>
    </rPh>
    <phoneticPr fontId="4"/>
  </si>
  <si>
    <t>資料:情報政策課『国勢調査』</t>
    <rPh sb="9" eb="11">
      <t>コクセイ</t>
    </rPh>
    <rPh sb="11" eb="13">
      <t>チョウサ</t>
    </rPh>
    <phoneticPr fontId="4"/>
  </si>
  <si>
    <t>3 - 3　町丁別人口増減率ベスト５、人口密度</t>
    <phoneticPr fontId="4"/>
  </si>
  <si>
    <t>(1)人口増</t>
    <rPh sb="3" eb="6">
      <t>ジンコウゾウ</t>
    </rPh>
    <phoneticPr fontId="4"/>
  </si>
  <si>
    <t>順位</t>
    <rPh sb="0" eb="2">
      <t>ジュンイ</t>
    </rPh>
    <phoneticPr fontId="4"/>
  </si>
  <si>
    <t>町名</t>
    <rPh sb="0" eb="2">
      <t>チョウメイ</t>
    </rPh>
    <phoneticPr fontId="4"/>
  </si>
  <si>
    <t>人口</t>
    <rPh sb="0" eb="2">
      <t>ジンコウ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</si>
  <si>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</si>
  <si>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2">
      <t>ゾウゲン</t>
    </rPh>
    <rPh sb="2" eb="3">
      <t>リツ</t>
    </rPh>
    <phoneticPr fontId="4"/>
  </si>
  <si>
    <t>面積
(k㎡)</t>
    <phoneticPr fontId="4"/>
  </si>
  <si>
    <t>１k㎡当たり人口密度</t>
    <phoneticPr fontId="4"/>
  </si>
  <si>
    <t>平成22年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</si>
  <si>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</si>
  <si>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金田町</t>
  </si>
  <si>
    <t>(2)人口減</t>
    <rPh sb="3" eb="6">
      <t>ジンコウゲン</t>
    </rPh>
    <phoneticPr fontId="4"/>
  </si>
  <si>
    <t>祝吉町</t>
  </si>
  <si>
    <t>高城町四家</t>
  </si>
  <si>
    <t>資料:情報政策課『国勢調査』</t>
    <rPh sb="0" eb="2">
      <t>シリョウ</t>
    </rPh>
    <rPh sb="3" eb="5">
      <t>ジョウホウ</t>
    </rPh>
    <rPh sb="5" eb="7">
      <t>セイサク</t>
    </rPh>
    <rPh sb="7" eb="8">
      <t>カ</t>
    </rPh>
    <rPh sb="9" eb="11">
      <t>コクセイ</t>
    </rPh>
    <rPh sb="11" eb="13">
      <t>チョウサ</t>
    </rPh>
    <phoneticPr fontId="4"/>
  </si>
  <si>
    <t>世帯</t>
    <rPh sb="0" eb="2">
      <t>セタイ</t>
    </rPh>
    <phoneticPr fontId="4"/>
  </si>
  <si>
    <t>年齢3区分構成比</t>
    <rPh sb="0" eb="2">
      <t>ネンレイ</t>
    </rPh>
    <rPh sb="3" eb="5">
      <t>クブン</t>
    </rPh>
    <rPh sb="5" eb="8">
      <t>コウセイヒ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</si>
  <si>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</si>
  <si>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</si>
  <si>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0歳～14歳</t>
    <rPh sb="1" eb="2">
      <t>サイ</t>
    </rPh>
    <rPh sb="5" eb="6">
      <t>サイ</t>
    </rPh>
    <phoneticPr fontId="4"/>
  </si>
  <si>
    <t>15歳～64歳</t>
    <rPh sb="2" eb="3">
      <t>サイ</t>
    </rPh>
    <rPh sb="6" eb="7">
      <t>サイ</t>
    </rPh>
    <phoneticPr fontId="4"/>
  </si>
  <si>
    <t>65歳以上
（高齢化率）</t>
    <rPh sb="2" eb="3">
      <t>サイ</t>
    </rPh>
    <rPh sb="3" eb="5">
      <t>イジョウ</t>
    </rPh>
    <phoneticPr fontId="4"/>
  </si>
  <si>
    <t>総数</t>
    <rPh sb="0" eb="2">
      <t>ソウスウ</t>
    </rPh>
    <phoneticPr fontId="4"/>
  </si>
  <si>
    <t>旧都城市</t>
    <rPh sb="0" eb="1">
      <t>キュウ</t>
    </rPh>
    <rPh sb="1" eb="3">
      <t>ミヤコノジョウ</t>
    </rPh>
    <rPh sb="3" eb="4">
      <t>シ</t>
    </rPh>
    <phoneticPr fontId="4"/>
  </si>
  <si>
    <t>姫城地区</t>
    <phoneticPr fontId="4"/>
  </si>
  <si>
    <t>早鈴町</t>
    <rPh sb="0" eb="1">
      <t>ハヤ</t>
    </rPh>
    <rPh sb="1" eb="2">
      <t>スズ</t>
    </rPh>
    <rPh sb="2" eb="3">
      <t>チョウ</t>
    </rPh>
    <phoneticPr fontId="5"/>
  </si>
  <si>
    <t>姫城町</t>
    <rPh sb="0" eb="2">
      <t>ヒメシロ</t>
    </rPh>
    <rPh sb="2" eb="3">
      <t>チョウ</t>
    </rPh>
    <phoneticPr fontId="5"/>
  </si>
  <si>
    <t>甲斐元町</t>
    <rPh sb="0" eb="3">
      <t>カイモト</t>
    </rPh>
    <rPh sb="3" eb="4">
      <t>チョウ</t>
    </rPh>
    <phoneticPr fontId="5"/>
  </si>
  <si>
    <t>八幡町</t>
    <rPh sb="0" eb="2">
      <t>ハチマン</t>
    </rPh>
    <rPh sb="2" eb="3">
      <t>チョウ</t>
    </rPh>
    <phoneticPr fontId="5"/>
  </si>
  <si>
    <t>松元町</t>
    <rPh sb="0" eb="2">
      <t>マツモト</t>
    </rPh>
    <rPh sb="2" eb="3">
      <t>チョウ</t>
    </rPh>
    <phoneticPr fontId="5"/>
  </si>
  <si>
    <t>牟田町</t>
    <rPh sb="0" eb="2">
      <t>ムタ</t>
    </rPh>
    <rPh sb="2" eb="3">
      <t>マチ</t>
    </rPh>
    <phoneticPr fontId="5"/>
  </si>
  <si>
    <t>蔵原町</t>
    <rPh sb="0" eb="2">
      <t>クラハラ</t>
    </rPh>
    <rPh sb="2" eb="3">
      <t>チョウ</t>
    </rPh>
    <phoneticPr fontId="5"/>
  </si>
  <si>
    <t>上町</t>
    <rPh sb="0" eb="1">
      <t>ウエ</t>
    </rPh>
    <rPh sb="1" eb="2">
      <t>マチ</t>
    </rPh>
    <phoneticPr fontId="5"/>
  </si>
  <si>
    <t>中町</t>
    <rPh sb="0" eb="2">
      <t>ナカマチ</t>
    </rPh>
    <phoneticPr fontId="5"/>
  </si>
  <si>
    <t>西町</t>
    <rPh sb="0" eb="1">
      <t>ニシ</t>
    </rPh>
    <rPh sb="1" eb="2">
      <t>マチ</t>
    </rPh>
    <phoneticPr fontId="5"/>
  </si>
  <si>
    <t>下長飯町</t>
    <rPh sb="0" eb="1">
      <t>シタ</t>
    </rPh>
    <rPh sb="1" eb="2">
      <t>ナガ</t>
    </rPh>
    <rPh sb="2" eb="3">
      <t>メシ</t>
    </rPh>
    <rPh sb="3" eb="4">
      <t>チョウ</t>
    </rPh>
    <phoneticPr fontId="5"/>
  </si>
  <si>
    <t>都島町</t>
    <rPh sb="0" eb="1">
      <t>ミヤコ</t>
    </rPh>
    <rPh sb="1" eb="2">
      <t>シマ</t>
    </rPh>
    <rPh sb="2" eb="3">
      <t>チョウ</t>
    </rPh>
    <phoneticPr fontId="5"/>
  </si>
  <si>
    <t>妻ケ丘地区</t>
    <phoneticPr fontId="4"/>
  </si>
  <si>
    <t>上東町</t>
    <rPh sb="0" eb="2">
      <t>カミヒガシ</t>
    </rPh>
    <rPh sb="2" eb="3">
      <t>マチ</t>
    </rPh>
    <phoneticPr fontId="5"/>
  </si>
  <si>
    <t>東町</t>
    <rPh sb="0" eb="1">
      <t>ヒガシ</t>
    </rPh>
    <rPh sb="1" eb="2">
      <t>マチ</t>
    </rPh>
    <phoneticPr fontId="5"/>
  </si>
  <si>
    <t>天神町</t>
    <rPh sb="0" eb="2">
      <t>テンジン</t>
    </rPh>
    <rPh sb="2" eb="3">
      <t>チョウ</t>
    </rPh>
    <phoneticPr fontId="5"/>
  </si>
  <si>
    <t>中原町</t>
    <rPh sb="0" eb="2">
      <t>ナカハラ</t>
    </rPh>
    <rPh sb="2" eb="3">
      <t>チョウ</t>
    </rPh>
    <phoneticPr fontId="5"/>
  </si>
  <si>
    <t>上長飯町</t>
    <rPh sb="0" eb="1">
      <t>ウエ</t>
    </rPh>
    <rPh sb="1" eb="2">
      <t>ナガ</t>
    </rPh>
    <rPh sb="2" eb="3">
      <t>メシ</t>
    </rPh>
    <rPh sb="3" eb="4">
      <t>チョウ</t>
    </rPh>
    <phoneticPr fontId="5"/>
  </si>
  <si>
    <t>一万城町</t>
    <rPh sb="0" eb="2">
      <t>イチマン</t>
    </rPh>
    <rPh sb="2" eb="3">
      <t>シロ</t>
    </rPh>
    <rPh sb="3" eb="4">
      <t>チョウ</t>
    </rPh>
    <phoneticPr fontId="5"/>
  </si>
  <si>
    <t>菖蒲原町</t>
    <rPh sb="0" eb="3">
      <t>アヤメハラ</t>
    </rPh>
    <rPh sb="3" eb="4">
      <t>チョウ</t>
    </rPh>
    <phoneticPr fontId="5"/>
  </si>
  <si>
    <t>若葉町</t>
    <rPh sb="0" eb="2">
      <t>ワカバ</t>
    </rPh>
    <rPh sb="2" eb="3">
      <t>チョウ</t>
    </rPh>
    <phoneticPr fontId="5"/>
  </si>
  <si>
    <t>妻ケ丘町</t>
    <rPh sb="0" eb="1">
      <t>ツマ</t>
    </rPh>
    <rPh sb="2" eb="3">
      <t>オカ</t>
    </rPh>
    <rPh sb="3" eb="4">
      <t>チョウ</t>
    </rPh>
    <phoneticPr fontId="5"/>
  </si>
  <si>
    <t>花繰町</t>
    <rPh sb="0" eb="1">
      <t>ハナ</t>
    </rPh>
    <rPh sb="1" eb="2">
      <t>グ</t>
    </rPh>
    <rPh sb="2" eb="3">
      <t>チョウ</t>
    </rPh>
    <phoneticPr fontId="5"/>
  </si>
  <si>
    <t>広原町</t>
    <rPh sb="0" eb="2">
      <t>ヒロハラ</t>
    </rPh>
    <rPh sb="2" eb="3">
      <t>チョウ</t>
    </rPh>
    <phoneticPr fontId="5"/>
  </si>
  <si>
    <t>小松原地区</t>
    <phoneticPr fontId="4"/>
  </si>
  <si>
    <t>前田町</t>
    <rPh sb="0" eb="2">
      <t>マエダ</t>
    </rPh>
    <rPh sb="2" eb="3">
      <t>チョウ</t>
    </rPh>
    <phoneticPr fontId="5"/>
  </si>
  <si>
    <t>平江町</t>
    <rPh sb="0" eb="1">
      <t>ヒラ</t>
    </rPh>
    <rPh sb="1" eb="2">
      <t>エ</t>
    </rPh>
    <rPh sb="2" eb="3">
      <t>チョウ</t>
    </rPh>
    <phoneticPr fontId="5"/>
  </si>
  <si>
    <t>小松原町</t>
    <rPh sb="0" eb="2">
      <t>コマツ</t>
    </rPh>
    <rPh sb="2" eb="3">
      <t>ハラ</t>
    </rPh>
    <rPh sb="3" eb="4">
      <t>チョウ</t>
    </rPh>
    <phoneticPr fontId="5"/>
  </si>
  <si>
    <t>注2:総数には年齢不詳を含む</t>
    <rPh sb="3" eb="5">
      <t>ソウスウ</t>
    </rPh>
    <rPh sb="7" eb="9">
      <t>ネンレイ</t>
    </rPh>
    <rPh sb="9" eb="11">
      <t>フショウ</t>
    </rPh>
    <rPh sb="12" eb="13">
      <t>フク</t>
    </rPh>
    <phoneticPr fontId="6"/>
  </si>
  <si>
    <t>資料:情報政策課『国勢調査』</t>
    <rPh sb="3" eb="5">
      <t>ジョウホウ</t>
    </rPh>
    <rPh sb="5" eb="7">
      <t>セイサク</t>
    </rPh>
    <rPh sb="7" eb="8">
      <t>カ</t>
    </rPh>
    <rPh sb="9" eb="11">
      <t>コクセイ</t>
    </rPh>
    <rPh sb="11" eb="13">
      <t>チョウサ</t>
    </rPh>
    <phoneticPr fontId="4"/>
  </si>
  <si>
    <t>北原町</t>
    <rPh sb="0" eb="1">
      <t>キタ</t>
    </rPh>
    <rPh sb="1" eb="2">
      <t>ハラ</t>
    </rPh>
    <rPh sb="2" eb="3">
      <t>チョウ</t>
    </rPh>
    <phoneticPr fontId="4"/>
  </si>
  <si>
    <t>大王町</t>
    <rPh sb="0" eb="2">
      <t>ダイオウ</t>
    </rPh>
    <rPh sb="2" eb="3">
      <t>チョウ</t>
    </rPh>
    <phoneticPr fontId="4"/>
  </si>
  <si>
    <t>宮丸町</t>
    <rPh sb="0" eb="2">
      <t>ミヤマル</t>
    </rPh>
    <rPh sb="2" eb="3">
      <t>チョウ</t>
    </rPh>
    <phoneticPr fontId="4"/>
  </si>
  <si>
    <t>志比田町</t>
    <rPh sb="0" eb="1">
      <t>シ</t>
    </rPh>
    <rPh sb="1" eb="2">
      <t>ヒ</t>
    </rPh>
    <rPh sb="2" eb="3">
      <t>タ</t>
    </rPh>
    <rPh sb="3" eb="4">
      <t>チョウ</t>
    </rPh>
    <phoneticPr fontId="5"/>
  </si>
  <si>
    <t>栄町</t>
    <rPh sb="0" eb="1">
      <t>サカ</t>
    </rPh>
    <rPh sb="1" eb="2">
      <t>マチ</t>
    </rPh>
    <phoneticPr fontId="5"/>
  </si>
  <si>
    <t>祝吉地区</t>
  </si>
  <si>
    <t>千町</t>
    <rPh sb="0" eb="2">
      <t>センチョウ</t>
    </rPh>
    <phoneticPr fontId="5"/>
  </si>
  <si>
    <t>立野町</t>
    <rPh sb="0" eb="2">
      <t>タテノ</t>
    </rPh>
    <rPh sb="2" eb="3">
      <t>チョウ</t>
    </rPh>
    <phoneticPr fontId="5"/>
  </si>
  <si>
    <t>早水町</t>
    <rPh sb="0" eb="2">
      <t>ハヤミズ</t>
    </rPh>
    <rPh sb="2" eb="3">
      <t>チョウ</t>
    </rPh>
    <phoneticPr fontId="5"/>
  </si>
  <si>
    <t>神之山町</t>
    <rPh sb="0" eb="3">
      <t>ジンノヤマ</t>
    </rPh>
    <rPh sb="3" eb="4">
      <t>チョウ</t>
    </rPh>
    <phoneticPr fontId="5"/>
  </si>
  <si>
    <t>年見町</t>
    <rPh sb="0" eb="2">
      <t>トシミ</t>
    </rPh>
    <rPh sb="2" eb="3">
      <t>チョウ</t>
    </rPh>
    <phoneticPr fontId="5"/>
  </si>
  <si>
    <t>上川東一丁目</t>
    <rPh sb="0" eb="1">
      <t>ウエ</t>
    </rPh>
    <rPh sb="1" eb="2">
      <t>カワ</t>
    </rPh>
    <rPh sb="2" eb="3">
      <t>ヒガシ</t>
    </rPh>
    <rPh sb="3" eb="4">
      <t>1</t>
    </rPh>
    <rPh sb="4" eb="6">
      <t>チョウメ</t>
    </rPh>
    <phoneticPr fontId="5"/>
  </si>
  <si>
    <t>上川東二丁目</t>
    <rPh sb="0" eb="1">
      <t>ウエ</t>
    </rPh>
    <rPh sb="1" eb="2">
      <t>カワ</t>
    </rPh>
    <rPh sb="2" eb="3">
      <t>ヒガシ</t>
    </rPh>
    <rPh sb="3" eb="4">
      <t>2</t>
    </rPh>
    <rPh sb="4" eb="6">
      <t>チョウメ</t>
    </rPh>
    <phoneticPr fontId="5"/>
  </si>
  <si>
    <t>上川東三丁目</t>
    <rPh sb="0" eb="1">
      <t>ウエ</t>
    </rPh>
    <rPh sb="1" eb="2">
      <t>カワ</t>
    </rPh>
    <rPh sb="2" eb="3">
      <t>ヒガシ</t>
    </rPh>
    <rPh sb="3" eb="4">
      <t>3</t>
    </rPh>
    <rPh sb="4" eb="6">
      <t>チョウメ</t>
    </rPh>
    <phoneticPr fontId="5"/>
  </si>
  <si>
    <t>上川東四丁目</t>
    <rPh sb="0" eb="1">
      <t>ウエ</t>
    </rPh>
    <rPh sb="1" eb="2">
      <t>カワ</t>
    </rPh>
    <rPh sb="2" eb="3">
      <t>ヒガシ</t>
    </rPh>
    <rPh sb="3" eb="4">
      <t>4</t>
    </rPh>
    <rPh sb="4" eb="6">
      <t>チョウメ</t>
    </rPh>
    <phoneticPr fontId="5"/>
  </si>
  <si>
    <t>下川東一丁目</t>
    <rPh sb="0" eb="2">
      <t>シモカワ</t>
    </rPh>
    <rPh sb="2" eb="3">
      <t>ヒガシ</t>
    </rPh>
    <rPh sb="3" eb="4">
      <t>1</t>
    </rPh>
    <rPh sb="4" eb="6">
      <t>チョウメ</t>
    </rPh>
    <phoneticPr fontId="7"/>
  </si>
  <si>
    <t>下川東二丁目</t>
    <rPh sb="0" eb="2">
      <t>シモカワ</t>
    </rPh>
    <rPh sb="2" eb="3">
      <t>ヒガシ</t>
    </rPh>
    <rPh sb="3" eb="4">
      <t>2</t>
    </rPh>
    <rPh sb="4" eb="6">
      <t>チョウメ</t>
    </rPh>
    <phoneticPr fontId="5"/>
  </si>
  <si>
    <t>下川東三丁目</t>
    <rPh sb="0" eb="2">
      <t>シモカワ</t>
    </rPh>
    <rPh sb="2" eb="3">
      <t>ヒガシ</t>
    </rPh>
    <rPh sb="3" eb="4">
      <t>3</t>
    </rPh>
    <rPh sb="4" eb="6">
      <t>チョウメ</t>
    </rPh>
    <phoneticPr fontId="5"/>
  </si>
  <si>
    <t>下川東四丁目</t>
    <rPh sb="0" eb="2">
      <t>シモカワ</t>
    </rPh>
    <rPh sb="2" eb="3">
      <t>ヒガシ</t>
    </rPh>
    <rPh sb="3" eb="4">
      <t>4</t>
    </rPh>
    <rPh sb="4" eb="6">
      <t>チョウメ</t>
    </rPh>
    <phoneticPr fontId="5"/>
  </si>
  <si>
    <t>郡元町</t>
    <rPh sb="0" eb="2">
      <t>コオリモト</t>
    </rPh>
    <rPh sb="2" eb="3">
      <t>チョウ</t>
    </rPh>
    <phoneticPr fontId="5"/>
  </si>
  <si>
    <t>郡元一丁目</t>
    <rPh sb="0" eb="1">
      <t>コオリ</t>
    </rPh>
    <rPh sb="1" eb="2">
      <t>モト</t>
    </rPh>
    <rPh sb="2" eb="3">
      <t>1</t>
    </rPh>
    <rPh sb="3" eb="5">
      <t>チョウメ</t>
    </rPh>
    <phoneticPr fontId="5"/>
  </si>
  <si>
    <t>郡元二丁目</t>
    <rPh sb="0" eb="1">
      <t>コオリ</t>
    </rPh>
    <rPh sb="1" eb="2">
      <t>モト</t>
    </rPh>
    <rPh sb="2" eb="3">
      <t>2</t>
    </rPh>
    <rPh sb="3" eb="5">
      <t>チョウメ</t>
    </rPh>
    <phoneticPr fontId="5"/>
  </si>
  <si>
    <t>郡元三丁目</t>
    <rPh sb="0" eb="1">
      <t>コオリ</t>
    </rPh>
    <rPh sb="1" eb="2">
      <t>モト</t>
    </rPh>
    <rPh sb="2" eb="3">
      <t>3</t>
    </rPh>
    <rPh sb="3" eb="5">
      <t>チョウメ</t>
    </rPh>
    <phoneticPr fontId="5"/>
  </si>
  <si>
    <t>郡元四丁目</t>
    <rPh sb="0" eb="1">
      <t>コオリ</t>
    </rPh>
    <rPh sb="1" eb="2">
      <t>モト</t>
    </rPh>
    <rPh sb="2" eb="3">
      <t>4</t>
    </rPh>
    <rPh sb="3" eb="5">
      <t>チョウメ</t>
    </rPh>
    <phoneticPr fontId="5"/>
  </si>
  <si>
    <t>祝吉町</t>
    <rPh sb="0" eb="1">
      <t>シュク</t>
    </rPh>
    <rPh sb="1" eb="2">
      <t>ヨシ</t>
    </rPh>
    <rPh sb="2" eb="3">
      <t>チョウ</t>
    </rPh>
    <phoneticPr fontId="5"/>
  </si>
  <si>
    <t>祝吉一丁目</t>
    <rPh sb="0" eb="1">
      <t>シュク</t>
    </rPh>
    <rPh sb="1" eb="2">
      <t>ヨシ</t>
    </rPh>
    <rPh sb="2" eb="3">
      <t>1</t>
    </rPh>
    <rPh sb="3" eb="5">
      <t>チョウメ</t>
    </rPh>
    <phoneticPr fontId="5"/>
  </si>
  <si>
    <t>祝吉二丁目</t>
    <rPh sb="0" eb="1">
      <t>シュク</t>
    </rPh>
    <rPh sb="1" eb="2">
      <t>ヨシ</t>
    </rPh>
    <rPh sb="2" eb="3">
      <t>2</t>
    </rPh>
    <rPh sb="3" eb="5">
      <t>チョウメ</t>
    </rPh>
    <phoneticPr fontId="5"/>
  </si>
  <si>
    <t>祝吉三丁目</t>
    <rPh sb="0" eb="1">
      <t>シュク</t>
    </rPh>
    <rPh sb="1" eb="2">
      <t>ヨシ</t>
    </rPh>
    <rPh sb="2" eb="3">
      <t>3</t>
    </rPh>
    <rPh sb="3" eb="5">
      <t>チョウメ</t>
    </rPh>
    <phoneticPr fontId="7"/>
  </si>
  <si>
    <t>五十市地区</t>
  </si>
  <si>
    <t>今町</t>
    <rPh sb="0" eb="2">
      <t>イママチ</t>
    </rPh>
    <phoneticPr fontId="5"/>
  </si>
  <si>
    <t>大岩田町</t>
    <rPh sb="0" eb="1">
      <t>オオ</t>
    </rPh>
    <rPh sb="1" eb="3">
      <t>イワタ</t>
    </rPh>
    <rPh sb="3" eb="4">
      <t>チョウ</t>
    </rPh>
    <phoneticPr fontId="5"/>
  </si>
  <si>
    <t>3 - 4　町丁別人口、年齢3区分構成比</t>
    <phoneticPr fontId="4"/>
  </si>
  <si>
    <t>南鷹尾町</t>
    <rPh sb="0" eb="1">
      <t>ミナミ</t>
    </rPh>
    <rPh sb="1" eb="3">
      <t>タカオ</t>
    </rPh>
    <rPh sb="3" eb="4">
      <t>チョウ</t>
    </rPh>
    <phoneticPr fontId="7"/>
  </si>
  <si>
    <t>五十町</t>
    <rPh sb="0" eb="2">
      <t>ゴジュウ</t>
    </rPh>
    <rPh sb="2" eb="3">
      <t>チョウ</t>
    </rPh>
    <phoneticPr fontId="7"/>
  </si>
  <si>
    <t>平塚町</t>
    <rPh sb="0" eb="2">
      <t>ヒラツカ</t>
    </rPh>
    <rPh sb="2" eb="3">
      <t>チョウ</t>
    </rPh>
    <phoneticPr fontId="7"/>
  </si>
  <si>
    <t>久保原町</t>
    <rPh sb="0" eb="3">
      <t>クボハラ</t>
    </rPh>
    <rPh sb="3" eb="4">
      <t>チョウ</t>
    </rPh>
    <phoneticPr fontId="5"/>
  </si>
  <si>
    <t>鷹尾一丁目</t>
    <rPh sb="0" eb="2">
      <t>タカオ</t>
    </rPh>
    <rPh sb="2" eb="3">
      <t>1</t>
    </rPh>
    <rPh sb="3" eb="5">
      <t>チョウメ</t>
    </rPh>
    <phoneticPr fontId="5"/>
  </si>
  <si>
    <t>鷹尾二丁目</t>
    <rPh sb="0" eb="2">
      <t>タカオ</t>
    </rPh>
    <rPh sb="2" eb="3">
      <t>2</t>
    </rPh>
    <rPh sb="3" eb="5">
      <t>チョウメ</t>
    </rPh>
    <phoneticPr fontId="5"/>
  </si>
  <si>
    <t>鷹尾三丁目</t>
    <rPh sb="0" eb="2">
      <t>タカオ</t>
    </rPh>
    <rPh sb="2" eb="3">
      <t>3</t>
    </rPh>
    <rPh sb="3" eb="5">
      <t>チョウメ</t>
    </rPh>
    <phoneticPr fontId="5"/>
  </si>
  <si>
    <t>鷹尾四丁目</t>
    <rPh sb="0" eb="2">
      <t>タカオ</t>
    </rPh>
    <rPh sb="2" eb="3">
      <t>4</t>
    </rPh>
    <rPh sb="3" eb="5">
      <t>チョウメ</t>
    </rPh>
    <phoneticPr fontId="5"/>
  </si>
  <si>
    <t>鷹尾五丁目</t>
    <rPh sb="0" eb="2">
      <t>タカオ</t>
    </rPh>
    <rPh sb="2" eb="3">
      <t>5</t>
    </rPh>
    <rPh sb="3" eb="5">
      <t>チョウメ</t>
    </rPh>
    <phoneticPr fontId="5"/>
  </si>
  <si>
    <t>横市地区</t>
  </si>
  <si>
    <t>横市町</t>
    <rPh sb="0" eb="3">
      <t>ヨコイチチョウ</t>
    </rPh>
    <phoneticPr fontId="5"/>
  </si>
  <si>
    <t>南横市町</t>
    <rPh sb="0" eb="1">
      <t>ミナミ</t>
    </rPh>
    <rPh sb="1" eb="2">
      <t>ヨコ</t>
    </rPh>
    <rPh sb="2" eb="3">
      <t>イチ</t>
    </rPh>
    <rPh sb="3" eb="4">
      <t>チョウ</t>
    </rPh>
    <phoneticPr fontId="5"/>
  </si>
  <si>
    <t>蓑原町</t>
    <rPh sb="0" eb="2">
      <t>ミノハラ</t>
    </rPh>
    <rPh sb="2" eb="3">
      <t>チョウ</t>
    </rPh>
    <phoneticPr fontId="5"/>
  </si>
  <si>
    <t>都原町</t>
    <rPh sb="0" eb="1">
      <t>ミヤコ</t>
    </rPh>
    <rPh sb="1" eb="2">
      <t>ハラ</t>
    </rPh>
    <rPh sb="2" eb="3">
      <t>チョウ</t>
    </rPh>
    <phoneticPr fontId="5"/>
  </si>
  <si>
    <t>沖水地区</t>
  </si>
  <si>
    <t>吉尾町</t>
    <rPh sb="0" eb="2">
      <t>ヨシオ</t>
    </rPh>
    <rPh sb="2" eb="3">
      <t>チョウ</t>
    </rPh>
    <phoneticPr fontId="6"/>
  </si>
  <si>
    <t>金田町</t>
    <rPh sb="0" eb="2">
      <t>カナダ</t>
    </rPh>
    <rPh sb="2" eb="3">
      <t>チョウ</t>
    </rPh>
    <phoneticPr fontId="5"/>
  </si>
  <si>
    <t>太郎坊町</t>
    <rPh sb="0" eb="3">
      <t>タロウボウ</t>
    </rPh>
    <rPh sb="3" eb="4">
      <t>チョウ</t>
    </rPh>
    <phoneticPr fontId="5"/>
  </si>
  <si>
    <t>高木町</t>
    <rPh sb="0" eb="2">
      <t>タカギ</t>
    </rPh>
    <rPh sb="2" eb="3">
      <t>チョウ</t>
    </rPh>
    <phoneticPr fontId="5"/>
  </si>
  <si>
    <t>都北町</t>
    <rPh sb="0" eb="1">
      <t>ミヤコ</t>
    </rPh>
    <rPh sb="1" eb="2">
      <t>キタ</t>
    </rPh>
    <rPh sb="2" eb="3">
      <t>チョウ</t>
    </rPh>
    <phoneticPr fontId="5"/>
  </si>
  <si>
    <t>志和池地区</t>
  </si>
  <si>
    <t>上水流町</t>
    <rPh sb="0" eb="1">
      <t>カミ</t>
    </rPh>
    <rPh sb="1" eb="2">
      <t>ミズ</t>
    </rPh>
    <rPh sb="2" eb="3">
      <t>ナガ</t>
    </rPh>
    <rPh sb="3" eb="4">
      <t>チョウ</t>
    </rPh>
    <phoneticPr fontId="5"/>
  </si>
  <si>
    <t>下水流町</t>
    <rPh sb="0" eb="1">
      <t>シモ</t>
    </rPh>
    <rPh sb="1" eb="2">
      <t>ミズ</t>
    </rPh>
    <rPh sb="2" eb="3">
      <t>ナガ</t>
    </rPh>
    <rPh sb="3" eb="4">
      <t>チョウ</t>
    </rPh>
    <phoneticPr fontId="5"/>
  </si>
  <si>
    <t>岩満町</t>
    <rPh sb="0" eb="1">
      <t>イワ</t>
    </rPh>
    <rPh sb="1" eb="2">
      <t>ミ</t>
    </rPh>
    <rPh sb="2" eb="3">
      <t>チョウ</t>
    </rPh>
    <phoneticPr fontId="5"/>
  </si>
  <si>
    <t>丸谷町</t>
    <rPh sb="0" eb="3">
      <t>マルタニチョウ</t>
    </rPh>
    <phoneticPr fontId="5"/>
  </si>
  <si>
    <t>野々美谷町</t>
    <rPh sb="0" eb="1">
      <t>ノ</t>
    </rPh>
    <rPh sb="2" eb="3">
      <t>ミ</t>
    </rPh>
    <rPh sb="3" eb="4">
      <t>タニ</t>
    </rPh>
    <rPh sb="4" eb="5">
      <t>チョウ</t>
    </rPh>
    <phoneticPr fontId="5"/>
  </si>
  <si>
    <t>庄内地区</t>
    <rPh sb="0" eb="2">
      <t>ショウナイ</t>
    </rPh>
    <rPh sb="2" eb="4">
      <t>チク</t>
    </rPh>
    <phoneticPr fontId="6"/>
  </si>
  <si>
    <t>乙房町</t>
    <rPh sb="0" eb="1">
      <t>オツ</t>
    </rPh>
    <rPh sb="1" eb="2">
      <t>ボウ</t>
    </rPh>
    <rPh sb="2" eb="3">
      <t>チョウ</t>
    </rPh>
    <phoneticPr fontId="6"/>
  </si>
  <si>
    <t>関之尾町</t>
    <rPh sb="0" eb="1">
      <t>セキ</t>
    </rPh>
    <rPh sb="1" eb="2">
      <t>ノ</t>
    </rPh>
    <rPh sb="2" eb="3">
      <t>オ</t>
    </rPh>
    <rPh sb="3" eb="4">
      <t>チョウ</t>
    </rPh>
    <phoneticPr fontId="5"/>
  </si>
  <si>
    <t>庄内町</t>
    <rPh sb="0" eb="2">
      <t>ショウナイ</t>
    </rPh>
    <rPh sb="2" eb="3">
      <t>チョウ</t>
    </rPh>
    <phoneticPr fontId="5"/>
  </si>
  <si>
    <t>菓子野町</t>
    <rPh sb="0" eb="2">
      <t>カシ</t>
    </rPh>
    <rPh sb="2" eb="3">
      <t>ノ</t>
    </rPh>
    <rPh sb="3" eb="4">
      <t>チョウ</t>
    </rPh>
    <phoneticPr fontId="5"/>
  </si>
  <si>
    <t>美川町</t>
    <rPh sb="0" eb="2">
      <t>ミカワ</t>
    </rPh>
    <rPh sb="2" eb="3">
      <t>チョウ</t>
    </rPh>
    <phoneticPr fontId="4"/>
  </si>
  <si>
    <t>高野町</t>
    <rPh sb="0" eb="2">
      <t>タカノ</t>
    </rPh>
    <rPh sb="2" eb="3">
      <t>チョウ</t>
    </rPh>
    <phoneticPr fontId="4"/>
  </si>
  <si>
    <t>吉之元町</t>
    <rPh sb="0" eb="1">
      <t>ヨシ</t>
    </rPh>
    <rPh sb="1" eb="2">
      <t>ノ</t>
    </rPh>
    <rPh sb="2" eb="3">
      <t>モト</t>
    </rPh>
    <rPh sb="3" eb="4">
      <t>チョウ</t>
    </rPh>
    <phoneticPr fontId="5"/>
  </si>
  <si>
    <t>御池町</t>
    <rPh sb="0" eb="1">
      <t>ミ</t>
    </rPh>
    <rPh sb="1" eb="2">
      <t>イケ</t>
    </rPh>
    <rPh sb="2" eb="3">
      <t>チョウ</t>
    </rPh>
    <phoneticPr fontId="5"/>
  </si>
  <si>
    <t>夏尾町</t>
    <rPh sb="0" eb="1">
      <t>ナツ</t>
    </rPh>
    <rPh sb="1" eb="2">
      <t>オ</t>
    </rPh>
    <rPh sb="2" eb="3">
      <t>チョウ</t>
    </rPh>
    <phoneticPr fontId="6"/>
  </si>
  <si>
    <t>梅北町</t>
    <rPh sb="0" eb="1">
      <t>ウメ</t>
    </rPh>
    <rPh sb="1" eb="2">
      <t>キタ</t>
    </rPh>
    <rPh sb="2" eb="3">
      <t>チョウ</t>
    </rPh>
    <phoneticPr fontId="5"/>
  </si>
  <si>
    <t>安久町</t>
    <rPh sb="0" eb="1">
      <t>ヤス</t>
    </rPh>
    <rPh sb="1" eb="2">
      <t>ヒサ</t>
    </rPh>
    <rPh sb="2" eb="3">
      <t>チョウ</t>
    </rPh>
    <phoneticPr fontId="5"/>
  </si>
  <si>
    <t>豊満町</t>
    <rPh sb="0" eb="2">
      <t>ホウマン</t>
    </rPh>
    <rPh sb="2" eb="3">
      <t>チョウ</t>
    </rPh>
    <phoneticPr fontId="5"/>
  </si>
  <si>
    <t>山之口</t>
    <rPh sb="0" eb="3">
      <t>ヤマノクチ</t>
    </rPh>
    <phoneticPr fontId="5"/>
  </si>
  <si>
    <t>富吉</t>
    <rPh sb="0" eb="1">
      <t>トミ</t>
    </rPh>
    <rPh sb="1" eb="2">
      <t>キチ</t>
    </rPh>
    <phoneticPr fontId="5"/>
  </si>
  <si>
    <t>花木</t>
    <rPh sb="0" eb="2">
      <t>ハナキ</t>
    </rPh>
    <phoneticPr fontId="5"/>
  </si>
  <si>
    <t>大井手</t>
    <rPh sb="0" eb="2">
      <t>オオイ</t>
    </rPh>
    <rPh sb="2" eb="3">
      <t>テ</t>
    </rPh>
    <phoneticPr fontId="7"/>
  </si>
  <si>
    <t>桜木</t>
    <rPh sb="0" eb="1">
      <t>サクラ</t>
    </rPh>
    <rPh sb="1" eb="2">
      <t>キ</t>
    </rPh>
    <phoneticPr fontId="5"/>
  </si>
  <si>
    <t>高城</t>
    <rPh sb="0" eb="2">
      <t>タカジョウ</t>
    </rPh>
    <phoneticPr fontId="5"/>
  </si>
  <si>
    <t>穂満坊</t>
    <rPh sb="0" eb="3">
      <t>ホマンボウボウ</t>
    </rPh>
    <phoneticPr fontId="5"/>
  </si>
  <si>
    <t>石山</t>
    <rPh sb="0" eb="2">
      <t>イシヤマ</t>
    </rPh>
    <phoneticPr fontId="5"/>
  </si>
  <si>
    <t>有水</t>
    <rPh sb="0" eb="2">
      <t>アリミズ</t>
    </rPh>
    <phoneticPr fontId="5"/>
  </si>
  <si>
    <t>四家</t>
    <rPh sb="0" eb="1">
      <t>ヨン</t>
    </rPh>
    <rPh sb="1" eb="2">
      <t>イエ</t>
    </rPh>
    <phoneticPr fontId="5"/>
  </si>
  <si>
    <t>山田</t>
    <rPh sb="0" eb="2">
      <t>ヤマダ</t>
    </rPh>
    <phoneticPr fontId="5"/>
  </si>
  <si>
    <t>中霧島</t>
    <rPh sb="0" eb="1">
      <t>ナカ</t>
    </rPh>
    <rPh sb="1" eb="3">
      <t>キリシマ</t>
    </rPh>
    <phoneticPr fontId="5"/>
  </si>
  <si>
    <t>前田</t>
    <rPh sb="0" eb="2">
      <t>マエダ</t>
    </rPh>
    <phoneticPr fontId="5"/>
  </si>
  <si>
    <t>大牟田</t>
    <rPh sb="0" eb="3">
      <t>オオムタ</t>
    </rPh>
    <phoneticPr fontId="7"/>
  </si>
  <si>
    <t>東霧島</t>
    <rPh sb="0" eb="1">
      <t>ヒガシ</t>
    </rPh>
    <rPh sb="1" eb="3">
      <t>キリシマ</t>
    </rPh>
    <phoneticPr fontId="6"/>
  </si>
  <si>
    <t>縄瀬</t>
    <rPh sb="0" eb="1">
      <t>ナワ</t>
    </rPh>
    <rPh sb="1" eb="2">
      <t>セ</t>
    </rPh>
    <phoneticPr fontId="5"/>
  </si>
  <si>
    <t>江平</t>
    <rPh sb="0" eb="1">
      <t>エ</t>
    </rPh>
    <rPh sb="1" eb="2">
      <t>ヒラ</t>
    </rPh>
    <phoneticPr fontId="5"/>
  </si>
  <si>
    <t>笛水</t>
    <rPh sb="0" eb="1">
      <t>フエ</t>
    </rPh>
    <rPh sb="1" eb="2">
      <t>ミズ</t>
    </rPh>
    <phoneticPr fontId="5"/>
  </si>
  <si>
    <t>西岳地区</t>
  </si>
  <si>
    <t>中郷地区</t>
  </si>
  <si>
    <t>山之口町</t>
  </si>
  <si>
    <t>高城町</t>
  </si>
  <si>
    <t>山田町</t>
  </si>
  <si>
    <t>高崎町</t>
  </si>
  <si>
    <t>3 - 5 旧市町村別人口の推移</t>
    <phoneticPr fontId="4"/>
  </si>
  <si>
    <t>旧都城市</t>
    <phoneticPr fontId="4"/>
  </si>
  <si>
    <t>旧沖水村</t>
    <phoneticPr fontId="4"/>
  </si>
  <si>
    <t>旧五十市村</t>
    <phoneticPr fontId="4"/>
  </si>
  <si>
    <t>旧志和池村</t>
    <phoneticPr fontId="4"/>
  </si>
  <si>
    <t>旧荘内町</t>
    <phoneticPr fontId="4"/>
  </si>
  <si>
    <t>旧庄内町</t>
    <phoneticPr fontId="4"/>
  </si>
  <si>
    <t>旧西岳村</t>
    <phoneticPr fontId="4"/>
  </si>
  <si>
    <t>旧中郷村</t>
    <phoneticPr fontId="4"/>
  </si>
  <si>
    <t>旧山之口町</t>
    <phoneticPr fontId="4"/>
  </si>
  <si>
    <t>旧高城町</t>
    <phoneticPr fontId="4"/>
  </si>
  <si>
    <t>旧山田町</t>
    <phoneticPr fontId="4"/>
  </si>
  <si>
    <t>旧高崎町</t>
    <phoneticPr fontId="4"/>
  </si>
  <si>
    <t>備考</t>
    <phoneticPr fontId="4"/>
  </si>
  <si>
    <t>大正</t>
    <rPh sb="0" eb="2">
      <t>タイショウ</t>
    </rPh>
    <phoneticPr fontId="4"/>
  </si>
  <si>
    <t>年</t>
    <rPh sb="0" eb="1">
      <t>ネン</t>
    </rPh>
    <phoneticPr fontId="4"/>
  </si>
  <si>
    <t>-</t>
  </si>
  <si>
    <t xml:space="preserve">   -</t>
  </si>
  <si>
    <t>昭和</t>
    <rPh sb="0" eb="2">
      <t>ショウワ</t>
    </rPh>
    <phoneticPr fontId="4"/>
  </si>
  <si>
    <t>昭和11年旧都城市と旧沖水村、旧五十市村が合併</t>
    <rPh sb="0" eb="2">
      <t>ショウワ</t>
    </rPh>
    <rPh sb="4" eb="5">
      <t>ネン</t>
    </rPh>
    <rPh sb="5" eb="6">
      <t>キュウ</t>
    </rPh>
    <rPh sb="6" eb="9">
      <t>ミヤコノジョウシ</t>
    </rPh>
    <rPh sb="10" eb="11">
      <t>キュウ</t>
    </rPh>
    <rPh sb="11" eb="12">
      <t>オキ</t>
    </rPh>
    <rPh sb="12" eb="13">
      <t>ミズ</t>
    </rPh>
    <rPh sb="13" eb="14">
      <t>ソン</t>
    </rPh>
    <rPh sb="15" eb="16">
      <t>キュウ</t>
    </rPh>
    <rPh sb="16" eb="19">
      <t>イソイチ</t>
    </rPh>
    <rPh sb="19" eb="20">
      <t>ソン</t>
    </rPh>
    <rPh sb="21" eb="23">
      <t>ガッペイ</t>
    </rPh>
    <phoneticPr fontId="5"/>
  </si>
  <si>
    <t xml:space="preserve">   …</t>
  </si>
  <si>
    <t>昭和31年旧庄内町と旧西岳村が合併</t>
    <rPh sb="0" eb="2">
      <t>ショウワ</t>
    </rPh>
    <rPh sb="4" eb="5">
      <t>ネン</t>
    </rPh>
    <rPh sb="5" eb="6">
      <t>キュウ</t>
    </rPh>
    <rPh sb="6" eb="9">
      <t>ショウナイチョウ</t>
    </rPh>
    <rPh sb="10" eb="11">
      <t>キュウ</t>
    </rPh>
    <rPh sb="11" eb="13">
      <t>ニシダケ</t>
    </rPh>
    <rPh sb="13" eb="14">
      <t>ソン</t>
    </rPh>
    <rPh sb="15" eb="17">
      <t>ガッペイ</t>
    </rPh>
    <phoneticPr fontId="5"/>
  </si>
  <si>
    <t>昭和32年旧都城市と旧志和池村が合併</t>
    <rPh sb="0" eb="2">
      <t>ショウワ</t>
    </rPh>
    <rPh sb="4" eb="5">
      <t>ネン</t>
    </rPh>
    <rPh sb="5" eb="6">
      <t>キュウ</t>
    </rPh>
    <rPh sb="6" eb="9">
      <t>ミヤコノジョウシ</t>
    </rPh>
    <rPh sb="10" eb="11">
      <t>キュウ</t>
    </rPh>
    <rPh sb="11" eb="14">
      <t>シワイケ</t>
    </rPh>
    <rPh sb="14" eb="15">
      <t>ムラ</t>
    </rPh>
    <rPh sb="16" eb="18">
      <t>ガッペイ</t>
    </rPh>
    <phoneticPr fontId="5"/>
  </si>
  <si>
    <t>昭和40年旧都城市と旧荘内町が合併</t>
    <rPh sb="0" eb="2">
      <t>ショウワ</t>
    </rPh>
    <rPh sb="4" eb="5">
      <t>ネン</t>
    </rPh>
    <rPh sb="5" eb="6">
      <t>キュウ</t>
    </rPh>
    <rPh sb="6" eb="9">
      <t>ミヤコノジョウシ</t>
    </rPh>
    <rPh sb="10" eb="11">
      <t>キュウ</t>
    </rPh>
    <rPh sb="11" eb="13">
      <t>ソウナイ</t>
    </rPh>
    <rPh sb="13" eb="14">
      <t>チョウ</t>
    </rPh>
    <rPh sb="15" eb="17">
      <t>ガッペイ</t>
    </rPh>
    <phoneticPr fontId="5"/>
  </si>
  <si>
    <t>昭和42年旧都城市と旧中郷村が合併</t>
    <rPh sb="0" eb="2">
      <t>ショウワ</t>
    </rPh>
    <rPh sb="4" eb="5">
      <t>ネン</t>
    </rPh>
    <rPh sb="5" eb="6">
      <t>キュウ</t>
    </rPh>
    <rPh sb="6" eb="9">
      <t>ミヤコノジョウシ</t>
    </rPh>
    <rPh sb="10" eb="11">
      <t>キュウ</t>
    </rPh>
    <rPh sb="11" eb="13">
      <t>ナカゴウ</t>
    </rPh>
    <rPh sb="13" eb="14">
      <t>ソン</t>
    </rPh>
    <rPh sb="15" eb="17">
      <t>ガッペイ</t>
    </rPh>
    <phoneticPr fontId="5"/>
  </si>
  <si>
    <t>平成</t>
    <rPh sb="0" eb="2">
      <t>ヘイセイ</t>
    </rPh>
    <phoneticPr fontId="4"/>
  </si>
  <si>
    <t>平成18年旧都城市、旧山之口町、旧高城町、旧山田町及び旧高崎町が合併</t>
    <rPh sb="0" eb="2">
      <t>ヘイセイ</t>
    </rPh>
    <rPh sb="4" eb="5">
      <t>ネン</t>
    </rPh>
    <rPh sb="5" eb="6">
      <t>キュウ</t>
    </rPh>
    <rPh sb="6" eb="9">
      <t>ミヤコノジョウシ</t>
    </rPh>
    <rPh sb="10" eb="11">
      <t>キュウ</t>
    </rPh>
    <rPh sb="11" eb="14">
      <t>ヤマノクチ</t>
    </rPh>
    <rPh sb="14" eb="15">
      <t>チョウ</t>
    </rPh>
    <rPh sb="16" eb="17">
      <t>キュウ</t>
    </rPh>
    <rPh sb="17" eb="19">
      <t>タカジョウ</t>
    </rPh>
    <rPh sb="19" eb="20">
      <t>チョウ</t>
    </rPh>
    <rPh sb="21" eb="22">
      <t>キュウ</t>
    </rPh>
    <rPh sb="22" eb="24">
      <t>ヤマダ</t>
    </rPh>
    <rPh sb="24" eb="25">
      <t>チョウ</t>
    </rPh>
    <rPh sb="25" eb="26">
      <t>オヨ</t>
    </rPh>
    <rPh sb="27" eb="28">
      <t>キュウ</t>
    </rPh>
    <rPh sb="28" eb="30">
      <t>タカサキ</t>
    </rPh>
    <rPh sb="30" eb="31">
      <t>チョウ</t>
    </rPh>
    <rPh sb="32" eb="34">
      <t>ガッペイ</t>
    </rPh>
    <phoneticPr fontId="5"/>
  </si>
  <si>
    <t>資料:情報政策課『国勢調査』</t>
    <rPh sb="0" eb="2">
      <t>シリョウ</t>
    </rPh>
    <rPh sb="3" eb="8">
      <t>ジョ</t>
    </rPh>
    <rPh sb="9" eb="13">
      <t>コ</t>
    </rPh>
    <phoneticPr fontId="4"/>
  </si>
  <si>
    <t>3 - 6 人口集中地区(ＤＩＤ)人口の推移</t>
    <phoneticPr fontId="4"/>
  </si>
  <si>
    <t>年齢3区分(再掲)</t>
    <rPh sb="0" eb="2">
      <t>ネンレイ</t>
    </rPh>
    <rPh sb="3" eb="5">
      <t>クブン</t>
    </rPh>
    <rPh sb="6" eb="7">
      <t>サイ</t>
    </rPh>
    <rPh sb="7" eb="8">
      <t>ケイ</t>
    </rPh>
    <phoneticPr fontId="4"/>
  </si>
  <si>
    <t>5年間の人口増減</t>
    <rPh sb="1" eb="3">
      <t>ネンカン</t>
    </rPh>
    <rPh sb="4" eb="6">
      <t>ジンコウ</t>
    </rPh>
    <rPh sb="6" eb="8">
      <t>ゾウゲン</t>
    </rPh>
    <phoneticPr fontId="4"/>
  </si>
  <si>
    <t>面積
(k㎡)</t>
    <rPh sb="0" eb="2">
      <t>メンセキ</t>
    </rPh>
    <phoneticPr fontId="4"/>
  </si>
  <si>
    <t>0～14歳</t>
    <rPh sb="4" eb="5">
      <t>サイ</t>
    </rPh>
    <phoneticPr fontId="4"/>
  </si>
  <si>
    <t>15～64歳</t>
    <rPh sb="5" eb="6">
      <t>サイ</t>
    </rPh>
    <phoneticPr fontId="4"/>
  </si>
  <si>
    <t>65歳以上</t>
    <rPh sb="2" eb="3">
      <t>サイ</t>
    </rPh>
    <rPh sb="3" eb="5">
      <t>イジョウ</t>
    </rPh>
    <phoneticPr fontId="4"/>
  </si>
  <si>
    <t>年齢不詳</t>
    <rPh sb="0" eb="2">
      <t>ネンレイ</t>
    </rPh>
    <rPh sb="2" eb="4">
      <t>フショウ</t>
    </rPh>
    <phoneticPr fontId="4"/>
  </si>
  <si>
    <t xml:space="preserve"> -</t>
  </si>
  <si>
    <t>注2:「DID」はDensely　Inhabited　Districtの略</t>
    <rPh sb="0" eb="1">
      <t>チュウ</t>
    </rPh>
    <rPh sb="36" eb="37">
      <t>リャク</t>
    </rPh>
    <phoneticPr fontId="4"/>
  </si>
  <si>
    <t>人口密度
(人/k㎡)</t>
    <rPh sb="6" eb="7">
      <t>ニン</t>
    </rPh>
    <phoneticPr fontId="4"/>
  </si>
  <si>
    <t>3 - 7 年齢、男女別人口</t>
    <phoneticPr fontId="4"/>
  </si>
  <si>
    <t>年齢区分</t>
    <rPh sb="0" eb="2">
      <t>ネンレイ</t>
    </rPh>
    <rPh sb="2" eb="4">
      <t>クブン</t>
    </rPh>
    <phoneticPr fontId="4"/>
  </si>
  <si>
    <t>総数</t>
  </si>
  <si>
    <t>30～34</t>
  </si>
  <si>
    <t>65～69</t>
  </si>
  <si>
    <t>年少人口</t>
  </si>
  <si>
    <t>(0～14歳)</t>
  </si>
  <si>
    <t>生産年齢人口</t>
  </si>
  <si>
    <t>(15～64歳)</t>
  </si>
  <si>
    <t>老年人口</t>
  </si>
  <si>
    <t>(65歳以上)</t>
  </si>
  <si>
    <t>35～39</t>
  </si>
  <si>
    <t>70～74</t>
  </si>
  <si>
    <t>0～4</t>
  </si>
  <si>
    <t>40～44</t>
  </si>
  <si>
    <t>75～79</t>
  </si>
  <si>
    <t>5～9</t>
  </si>
  <si>
    <t>45～49</t>
  </si>
  <si>
    <t>80～84</t>
  </si>
  <si>
    <t>10～14</t>
  </si>
  <si>
    <t>50～54</t>
  </si>
  <si>
    <t>85～89</t>
  </si>
  <si>
    <t>15～19</t>
  </si>
  <si>
    <t>55～59</t>
  </si>
  <si>
    <t>90～94</t>
  </si>
  <si>
    <t>20～24</t>
  </si>
  <si>
    <t>60～64</t>
  </si>
  <si>
    <t>95～99</t>
  </si>
  <si>
    <t>25～29</t>
  </si>
  <si>
    <t>100歳以上</t>
  </si>
  <si>
    <t>3 - 8 年齢(5歳階級)、配偶関係、男女別15歳以上人口</t>
    <phoneticPr fontId="4"/>
  </si>
  <si>
    <t>未婚</t>
    <rPh sb="0" eb="2">
      <t>ミコン</t>
    </rPh>
    <phoneticPr fontId="4"/>
  </si>
  <si>
    <t>有配偶</t>
    <rPh sb="0" eb="1">
      <t>ア</t>
    </rPh>
    <rPh sb="1" eb="3">
      <t>ハイグウ</t>
    </rPh>
    <phoneticPr fontId="4"/>
  </si>
  <si>
    <t>死別</t>
    <rPh sb="0" eb="2">
      <t>シベツ</t>
    </rPh>
    <phoneticPr fontId="4"/>
  </si>
  <si>
    <t>離別</t>
    <rPh sb="0" eb="2">
      <t>リベツ</t>
    </rPh>
    <phoneticPr fontId="4"/>
  </si>
  <si>
    <t>不詳</t>
    <rPh sb="0" eb="2">
      <t>フショウ</t>
    </rPh>
    <phoneticPr fontId="4"/>
  </si>
  <si>
    <t>85歳以上</t>
  </si>
  <si>
    <t>3 - 9 住居の種類別一般世帯、人員数</t>
    <phoneticPr fontId="4"/>
  </si>
  <si>
    <t>世帯数</t>
    <rPh sb="0" eb="3">
      <t>セタイスウ</t>
    </rPh>
    <phoneticPr fontId="4"/>
  </si>
  <si>
    <t>世帯人員</t>
    <rPh sb="0" eb="2">
      <t>セタイ</t>
    </rPh>
    <rPh sb="2" eb="4">
      <t>ジンイン</t>
    </rPh>
    <phoneticPr fontId="4"/>
  </si>
  <si>
    <t>住宅に住む一般世帯</t>
  </si>
  <si>
    <t>主世帯</t>
  </si>
  <si>
    <t>持ち家</t>
  </si>
  <si>
    <t>公営公社の借家</t>
    <rPh sb="0" eb="2">
      <t>コウエイ</t>
    </rPh>
    <rPh sb="2" eb="4">
      <t>コウシャ</t>
    </rPh>
    <rPh sb="5" eb="7">
      <t>シャクヤ</t>
    </rPh>
    <phoneticPr fontId="4"/>
  </si>
  <si>
    <t>民営借家</t>
  </si>
  <si>
    <t>給与住宅</t>
  </si>
  <si>
    <t>間借り</t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</si>
  <si>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4"/>
  </si>
  <si>
    <t>１世帯
当たり
人員</t>
    <rPh sb="1" eb="3">
      <t>セタイ</t>
    </rPh>
    <rPh sb="4" eb="5">
      <t>ア</t>
    </rPh>
    <rPh sb="8" eb="10">
      <t>ジンイン</t>
    </rPh>
    <phoneticPr fontId="4"/>
  </si>
  <si>
    <t>3 - 10 住宅の建て方別住宅に住む一般世帯、人員数</t>
    <phoneticPr fontId="4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</si>
  <si>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4"/>
  </si>
  <si>
    <t>主世帯</t>
    <rPh sb="0" eb="1">
      <t>シュ</t>
    </rPh>
    <rPh sb="1" eb="3">
      <t>セタイ</t>
    </rPh>
    <phoneticPr fontId="4"/>
  </si>
  <si>
    <t>一戸建て</t>
    <rPh sb="0" eb="2">
      <t>イッコ</t>
    </rPh>
    <rPh sb="2" eb="3">
      <t>ダ</t>
    </rPh>
    <phoneticPr fontId="4"/>
  </si>
  <si>
    <t>長屋建て</t>
    <rPh sb="0" eb="2">
      <t>ナガヤ</t>
    </rPh>
    <rPh sb="2" eb="3">
      <t>ダ</t>
    </rPh>
    <phoneticPr fontId="4"/>
  </si>
  <si>
    <t>共同住宅</t>
    <rPh sb="0" eb="2">
      <t>キョウドウ</t>
    </rPh>
    <rPh sb="2" eb="4">
      <t>ジュウタク</t>
    </rPh>
    <phoneticPr fontId="4"/>
  </si>
  <si>
    <t>1･2階</t>
    <rPh sb="3" eb="4">
      <t>カイ</t>
    </rPh>
    <phoneticPr fontId="4"/>
  </si>
  <si>
    <t>3～5階</t>
    <rPh sb="3" eb="4">
      <t>カイ</t>
    </rPh>
    <phoneticPr fontId="4"/>
  </si>
  <si>
    <t>6～10階</t>
    <rPh sb="4" eb="5">
      <t>カイ</t>
    </rPh>
    <phoneticPr fontId="4"/>
  </si>
  <si>
    <t>11階建以上</t>
    <rPh sb="2" eb="4">
      <t>カイダテ</t>
    </rPh>
    <rPh sb="4" eb="6">
      <t>イジョウ</t>
    </rPh>
    <phoneticPr fontId="4"/>
  </si>
  <si>
    <t>その他</t>
    <rPh sb="2" eb="3">
      <t>タ</t>
    </rPh>
    <phoneticPr fontId="4"/>
  </si>
  <si>
    <t>1世帯
当たり
人員</t>
    <rPh sb="1" eb="3">
      <t>セタイ</t>
    </rPh>
    <rPh sb="4" eb="5">
      <t>ア</t>
    </rPh>
    <rPh sb="8" eb="10">
      <t>ジンイン</t>
    </rPh>
    <phoneticPr fontId="4"/>
  </si>
  <si>
    <t>3 - 11 世帯の家族類型別一般世帯、人員数</t>
    <phoneticPr fontId="4"/>
  </si>
  <si>
    <t>一般世帯</t>
    <rPh sb="0" eb="2">
      <t>イッパン</t>
    </rPh>
    <rPh sb="2" eb="4">
      <t>セタイ</t>
    </rPh>
    <phoneticPr fontId="4"/>
  </si>
  <si>
    <t>（再掲）
3世代</t>
    <rPh sb="1" eb="3">
      <t>サイケイ</t>
    </rPh>
    <rPh sb="6" eb="8">
      <t>セダイ</t>
    </rPh>
    <phoneticPr fontId="4"/>
  </si>
  <si>
    <t>6歳未満のいる世帯</t>
    <rPh sb="1" eb="2">
      <t>サイ</t>
    </rPh>
    <rPh sb="2" eb="4">
      <t>ミマン</t>
    </rPh>
    <rPh sb="7" eb="9">
      <t>セタイ</t>
    </rPh>
    <phoneticPr fontId="4"/>
  </si>
  <si>
    <t>18歳未満のいる世帯</t>
    <rPh sb="2" eb="3">
      <t>サイ</t>
    </rPh>
    <rPh sb="3" eb="5">
      <t>ミマン</t>
    </rPh>
    <rPh sb="8" eb="10">
      <t>セタイ</t>
    </rPh>
    <phoneticPr fontId="4"/>
  </si>
  <si>
    <t>65歳以上のいる世帯</t>
    <rPh sb="2" eb="3">
      <t>サイ</t>
    </rPh>
    <rPh sb="3" eb="5">
      <t>イジョウ</t>
    </rPh>
    <rPh sb="8" eb="10">
      <t>セタイ</t>
    </rPh>
    <phoneticPr fontId="4"/>
  </si>
  <si>
    <t>6歳未満</t>
    <rPh sb="1" eb="2">
      <t>サイ</t>
    </rPh>
    <rPh sb="2" eb="4">
      <t>ミマン</t>
    </rPh>
    <phoneticPr fontId="4"/>
  </si>
  <si>
    <t>18歳未満</t>
    <rPh sb="2" eb="3">
      <t>サイ</t>
    </rPh>
    <rPh sb="3" eb="5">
      <t>ミマン</t>
    </rPh>
    <phoneticPr fontId="4"/>
  </si>
  <si>
    <t>親族のみの世帯</t>
  </si>
  <si>
    <t>核家族世帯</t>
  </si>
  <si>
    <t>夫婦のみの世帯</t>
    <phoneticPr fontId="4"/>
  </si>
  <si>
    <t>夫婦とこどもから成る世帯</t>
    <phoneticPr fontId="4"/>
  </si>
  <si>
    <t>男親とこどもから成る世帯</t>
    <phoneticPr fontId="4"/>
  </si>
  <si>
    <t>女親とこどもから成る世帯</t>
    <phoneticPr fontId="4"/>
  </si>
  <si>
    <t>核家族以外の世帯</t>
  </si>
  <si>
    <t>非親族を含む世帯</t>
  </si>
  <si>
    <t>単独世帯</t>
  </si>
  <si>
    <t>世帯の家族類型不詳</t>
  </si>
  <si>
    <t>(再掲)母子世帯</t>
  </si>
  <si>
    <t>(再掲)父子世帯</t>
  </si>
  <si>
    <t>15歳以上
人口</t>
    <rPh sb="2" eb="5">
      <t>サイイジョウ</t>
    </rPh>
    <rPh sb="6" eb="8">
      <t>ジンコウ</t>
    </rPh>
    <phoneticPr fontId="4"/>
  </si>
  <si>
    <t>就業者</t>
    <rPh sb="0" eb="3">
      <t>シュウギョウシャ</t>
    </rPh>
    <phoneticPr fontId="4"/>
  </si>
  <si>
    <t>主に仕事</t>
    <rPh sb="0" eb="1">
      <t>オモ</t>
    </rPh>
    <rPh sb="2" eb="4">
      <t>シゴト</t>
    </rPh>
    <phoneticPr fontId="4"/>
  </si>
  <si>
    <t>男</t>
    <phoneticPr fontId="4"/>
  </si>
  <si>
    <t>15～19歳</t>
  </si>
  <si>
    <t>女</t>
    <phoneticPr fontId="4"/>
  </si>
  <si>
    <t>資料:情報政策課『国勢調査』</t>
    <rPh sb="3" eb="8">
      <t>ジョ</t>
    </rPh>
    <rPh sb="9" eb="13">
      <t>コ</t>
    </rPh>
    <phoneticPr fontId="4"/>
  </si>
  <si>
    <t>家事</t>
    <rPh sb="0" eb="2">
      <t>カジ</t>
    </rPh>
    <phoneticPr fontId="4"/>
  </si>
  <si>
    <t>通学</t>
    <rPh sb="0" eb="2">
      <t>ツウガク</t>
    </rPh>
    <phoneticPr fontId="4"/>
  </si>
  <si>
    <t>その他</t>
    <rPh sb="2" eb="3">
      <t>ホカ</t>
    </rPh>
    <phoneticPr fontId="4"/>
  </si>
  <si>
    <t>休業者</t>
    <rPh sb="0" eb="3">
      <t>キュウギョウシャ</t>
    </rPh>
    <phoneticPr fontId="4"/>
  </si>
  <si>
    <t>3 - 12 労働力状態(8区分)、年齢(5歳階級)、男女別15歳以上人口</t>
    <phoneticPr fontId="4"/>
  </si>
  <si>
    <t>労働力
不詳</t>
    <rPh sb="0" eb="3">
      <t>ロウドウリョク</t>
    </rPh>
    <rPh sb="4" eb="6">
      <t>フショウ</t>
    </rPh>
    <phoneticPr fontId="4"/>
  </si>
  <si>
    <t>労働力
人口</t>
    <rPh sb="0" eb="3">
      <t>ロウドウリョク</t>
    </rPh>
    <rPh sb="4" eb="6">
      <t>ジンコウ</t>
    </rPh>
    <phoneticPr fontId="4"/>
  </si>
  <si>
    <t>完全
失業者</t>
    <rPh sb="0" eb="2">
      <t>カンゼン</t>
    </rPh>
    <rPh sb="3" eb="5">
      <t>シツギョウ</t>
    </rPh>
    <rPh sb="5" eb="6">
      <t>シャ</t>
    </rPh>
    <phoneticPr fontId="4"/>
  </si>
  <si>
    <t>非労働力
人口</t>
    <rPh sb="0" eb="1">
      <t>ヒ</t>
    </rPh>
    <rPh sb="1" eb="4">
      <t>ロウドウリョク</t>
    </rPh>
    <rPh sb="5" eb="7">
      <t>ジンコウ</t>
    </rPh>
    <phoneticPr fontId="4"/>
  </si>
  <si>
    <t>通学の
かたわら
仕事</t>
    <rPh sb="0" eb="2">
      <t>ツウガク</t>
    </rPh>
    <rPh sb="9" eb="11">
      <t>シゴト</t>
    </rPh>
    <phoneticPr fontId="4"/>
  </si>
  <si>
    <t>家事
のほか
仕事</t>
    <rPh sb="0" eb="2">
      <t>カジ</t>
    </rPh>
    <rPh sb="7" eb="9">
      <t>シゴト</t>
    </rPh>
    <phoneticPr fontId="4"/>
  </si>
  <si>
    <t>常住地に
よる人口
(夜間人口)</t>
    <phoneticPr fontId="4"/>
  </si>
  <si>
    <t>従業も通学も
していない</t>
    <phoneticPr fontId="4"/>
  </si>
  <si>
    <t>自宅で従業</t>
    <phoneticPr fontId="4"/>
  </si>
  <si>
    <t>市内の自宅外で
従業･通学</t>
    <phoneticPr fontId="4"/>
  </si>
  <si>
    <t>A</t>
    <phoneticPr fontId="4"/>
  </si>
  <si>
    <t>男</t>
  </si>
  <si>
    <t>15歳未満</t>
    <rPh sb="3" eb="5">
      <t>ミマン</t>
    </rPh>
    <phoneticPr fontId="8"/>
  </si>
  <si>
    <t>15～19歳</t>
    <phoneticPr fontId="8"/>
  </si>
  <si>
    <t>20～24</t>
    <phoneticPr fontId="8"/>
  </si>
  <si>
    <t>25～29</t>
    <phoneticPr fontId="8"/>
  </si>
  <si>
    <t>30～34</t>
    <phoneticPr fontId="8"/>
  </si>
  <si>
    <t>35～39</t>
    <phoneticPr fontId="8"/>
  </si>
  <si>
    <t>40～44</t>
    <phoneticPr fontId="8"/>
  </si>
  <si>
    <t>45～49</t>
    <phoneticPr fontId="8"/>
  </si>
  <si>
    <t>50～54</t>
    <phoneticPr fontId="8"/>
  </si>
  <si>
    <t>55～59</t>
    <phoneticPr fontId="8"/>
  </si>
  <si>
    <t>60～64</t>
    <phoneticPr fontId="8"/>
  </si>
  <si>
    <t>65～69</t>
    <phoneticPr fontId="8"/>
  </si>
  <si>
    <t>70～74</t>
    <phoneticPr fontId="8"/>
  </si>
  <si>
    <t>75～79</t>
    <phoneticPr fontId="8"/>
  </si>
  <si>
    <t>80～84</t>
    <phoneticPr fontId="8"/>
  </si>
  <si>
    <t>85歳以上</t>
    <phoneticPr fontId="8"/>
  </si>
  <si>
    <t>不詳</t>
    <phoneticPr fontId="8"/>
  </si>
  <si>
    <t>女</t>
  </si>
  <si>
    <t>15歳未満</t>
    <phoneticPr fontId="8"/>
  </si>
  <si>
    <t>有配偶の女性就業者(再掲)</t>
    <phoneticPr fontId="4"/>
  </si>
  <si>
    <t>主に仕事(再掲)</t>
  </si>
  <si>
    <t>家事のほか仕事 (再掲)</t>
  </si>
  <si>
    <t>注2:総数(夜間人口及び昼間人口)には労働力状態「不詳」を含む</t>
    <rPh sb="3" eb="5">
      <t>ソウスウ</t>
    </rPh>
    <rPh sb="6" eb="8">
      <t>ヤカン</t>
    </rPh>
    <rPh sb="8" eb="10">
      <t>ジンコウ</t>
    </rPh>
    <rPh sb="10" eb="11">
      <t>オヨ</t>
    </rPh>
    <rPh sb="12" eb="14">
      <t>ヒルマ</t>
    </rPh>
    <rPh sb="14" eb="16">
      <t>ジンコウ</t>
    </rPh>
    <rPh sb="19" eb="22">
      <t>ロウドウリョク</t>
    </rPh>
    <rPh sb="22" eb="24">
      <t>ジョウタイ</t>
    </rPh>
    <rPh sb="25" eb="27">
      <t>フショウ</t>
    </rPh>
    <rPh sb="29" eb="30">
      <t>フク</t>
    </rPh>
    <phoneticPr fontId="6"/>
  </si>
  <si>
    <t>従業地･通学地
による人口
(昼間人口)</t>
    <phoneticPr fontId="4"/>
  </si>
  <si>
    <t>県内他市区町村で従業･通学</t>
    <phoneticPr fontId="4"/>
  </si>
  <si>
    <t>他県で
従業･通学</t>
    <phoneticPr fontId="4"/>
  </si>
  <si>
    <t>従業地･通学地不詳
(他市区町村を含む)</t>
    <phoneticPr fontId="4"/>
  </si>
  <si>
    <t>県内他市区町村に常住</t>
    <phoneticPr fontId="4"/>
  </si>
  <si>
    <t>他県に常住</t>
    <phoneticPr fontId="4"/>
  </si>
  <si>
    <t>B</t>
    <phoneticPr fontId="4"/>
  </si>
  <si>
    <t>C</t>
    <phoneticPr fontId="4"/>
  </si>
  <si>
    <t>A-B-C+D+E</t>
    <phoneticPr fontId="4"/>
  </si>
  <si>
    <t>D</t>
    <phoneticPr fontId="4"/>
  </si>
  <si>
    <t>E</t>
    <phoneticPr fontId="4"/>
  </si>
  <si>
    <t>3 - 13 常住地、従業、通学地による年齢(5歳階級)、男女別人口</t>
    <phoneticPr fontId="4"/>
  </si>
  <si>
    <t>3 - 14 常住地による従業、通学市区町村、15歳以上就業者、通学者数</t>
    <phoneticPr fontId="4"/>
  </si>
  <si>
    <t>総数</t>
    <phoneticPr fontId="4"/>
  </si>
  <si>
    <t>15歳未満
通学者を含む
通学者(別掲)</t>
    <phoneticPr fontId="4"/>
  </si>
  <si>
    <t>15歳以上
就業者</t>
    <phoneticPr fontId="4"/>
  </si>
  <si>
    <t>15歳以上
就業者</t>
    <phoneticPr fontId="4"/>
  </si>
  <si>
    <t>15歳以上
通学者</t>
    <phoneticPr fontId="4"/>
  </si>
  <si>
    <t>15歳以上
通学者</t>
    <phoneticPr fontId="4"/>
  </si>
  <si>
    <t>都城市に常住する就業者･通学者</t>
    <rPh sb="0" eb="2">
      <t>ミヤコノジョウ</t>
    </rPh>
    <rPh sb="2" eb="3">
      <t>シ</t>
    </rPh>
    <phoneticPr fontId="6"/>
  </si>
  <si>
    <t>都城市で従業･通学</t>
    <rPh sb="0" eb="2">
      <t>ミヤコノジョウ</t>
    </rPh>
    <rPh sb="2" eb="3">
      <t>シ</t>
    </rPh>
    <phoneticPr fontId="5"/>
  </si>
  <si>
    <t>自宅</t>
    <rPh sb="0" eb="2">
      <t>ジタク</t>
    </rPh>
    <phoneticPr fontId="8"/>
  </si>
  <si>
    <t>自宅外</t>
    <rPh sb="0" eb="3">
      <t>ジタクガイ</t>
    </rPh>
    <phoneticPr fontId="8"/>
  </si>
  <si>
    <t>他市区町村で従業･通学</t>
  </si>
  <si>
    <t>県内</t>
    <rPh sb="0" eb="1">
      <t>ケン</t>
    </rPh>
    <rPh sb="1" eb="2">
      <t>ナイ</t>
    </rPh>
    <phoneticPr fontId="8"/>
  </si>
  <si>
    <t>宮崎市</t>
    <rPh sb="0" eb="3">
      <t>ミヤザキシ</t>
    </rPh>
    <phoneticPr fontId="5"/>
  </si>
  <si>
    <t>延岡市</t>
    <rPh sb="0" eb="2">
      <t>ノベオカ</t>
    </rPh>
    <rPh sb="2" eb="3">
      <t>シ</t>
    </rPh>
    <phoneticPr fontId="5"/>
  </si>
  <si>
    <t>日南市</t>
    <rPh sb="0" eb="2">
      <t>ニチナン</t>
    </rPh>
    <rPh sb="2" eb="3">
      <t>シ</t>
    </rPh>
    <phoneticPr fontId="5"/>
  </si>
  <si>
    <t>小林市</t>
    <rPh sb="0" eb="2">
      <t>コバヤシ</t>
    </rPh>
    <rPh sb="2" eb="3">
      <t>シ</t>
    </rPh>
    <phoneticPr fontId="5"/>
  </si>
  <si>
    <t>日向市</t>
    <rPh sb="0" eb="2">
      <t>ヒュウガ</t>
    </rPh>
    <rPh sb="2" eb="3">
      <t>シ</t>
    </rPh>
    <phoneticPr fontId="5"/>
  </si>
  <si>
    <t>串間市</t>
    <rPh sb="0" eb="2">
      <t>クシマ</t>
    </rPh>
    <rPh sb="2" eb="3">
      <t>シ</t>
    </rPh>
    <phoneticPr fontId="5"/>
  </si>
  <si>
    <t>西都市</t>
    <rPh sb="0" eb="2">
      <t>サイト</t>
    </rPh>
    <rPh sb="2" eb="3">
      <t>シ</t>
    </rPh>
    <phoneticPr fontId="5"/>
  </si>
  <si>
    <t>えびの市</t>
    <rPh sb="3" eb="4">
      <t>シ</t>
    </rPh>
    <phoneticPr fontId="5"/>
  </si>
  <si>
    <t>三股町</t>
    <rPh sb="0" eb="2">
      <t>ミマタ</t>
    </rPh>
    <rPh sb="2" eb="3">
      <t>チョウ</t>
    </rPh>
    <phoneticPr fontId="5"/>
  </si>
  <si>
    <t>高原町</t>
    <rPh sb="0" eb="2">
      <t>タカハル</t>
    </rPh>
    <rPh sb="2" eb="3">
      <t>チョウ</t>
    </rPh>
    <phoneticPr fontId="5"/>
  </si>
  <si>
    <t>国富町</t>
    <rPh sb="0" eb="2">
      <t>クニトミ</t>
    </rPh>
    <rPh sb="2" eb="3">
      <t>チョウ</t>
    </rPh>
    <phoneticPr fontId="5"/>
  </si>
  <si>
    <t>高鍋町</t>
    <rPh sb="0" eb="2">
      <t>タカナベ</t>
    </rPh>
    <rPh sb="2" eb="3">
      <t>チョウ</t>
    </rPh>
    <phoneticPr fontId="5"/>
  </si>
  <si>
    <t>県内その他の町村</t>
    <rPh sb="0" eb="2">
      <t>ケンナイ</t>
    </rPh>
    <rPh sb="6" eb="8">
      <t>チョウソン</t>
    </rPh>
    <phoneticPr fontId="5"/>
  </si>
  <si>
    <t>県外</t>
    <rPh sb="0" eb="2">
      <t>ケンガイ</t>
    </rPh>
    <phoneticPr fontId="8"/>
  </si>
  <si>
    <t>東京都</t>
    <rPh sb="0" eb="3">
      <t>トウキョウト</t>
    </rPh>
    <phoneticPr fontId="5"/>
  </si>
  <si>
    <t>大阪府</t>
    <rPh sb="0" eb="3">
      <t>オオサカフ</t>
    </rPh>
    <phoneticPr fontId="5"/>
  </si>
  <si>
    <t>福岡県</t>
    <rPh sb="0" eb="2">
      <t>フクオカ</t>
    </rPh>
    <rPh sb="2" eb="3">
      <t>ケン</t>
    </rPh>
    <phoneticPr fontId="5"/>
  </si>
  <si>
    <t>熊本県</t>
    <rPh sb="0" eb="3">
      <t>クマモトケン</t>
    </rPh>
    <phoneticPr fontId="5"/>
  </si>
  <si>
    <t>鹿児島県</t>
    <rPh sb="0" eb="3">
      <t>カゴシマ</t>
    </rPh>
    <rPh sb="3" eb="4">
      <t>ケン</t>
    </rPh>
    <phoneticPr fontId="5"/>
  </si>
  <si>
    <t>鹿児島市</t>
    <rPh sb="0" eb="3">
      <t>カゴシマ</t>
    </rPh>
    <rPh sb="3" eb="4">
      <t>シ</t>
    </rPh>
    <phoneticPr fontId="5"/>
  </si>
  <si>
    <t>鹿屋市</t>
    <rPh sb="0" eb="2">
      <t>カノヤ</t>
    </rPh>
    <rPh sb="2" eb="3">
      <t>シ</t>
    </rPh>
    <phoneticPr fontId="5"/>
  </si>
  <si>
    <t>曽於市</t>
    <rPh sb="0" eb="2">
      <t>ソオ</t>
    </rPh>
    <rPh sb="2" eb="3">
      <t>シ</t>
    </rPh>
    <phoneticPr fontId="5"/>
  </si>
  <si>
    <t>霧島市</t>
    <rPh sb="0" eb="2">
      <t>キリシマ</t>
    </rPh>
    <rPh sb="2" eb="3">
      <t>シ</t>
    </rPh>
    <phoneticPr fontId="5"/>
  </si>
  <si>
    <t>志布志市</t>
    <rPh sb="0" eb="3">
      <t>シブシ</t>
    </rPh>
    <rPh sb="3" eb="4">
      <t>シ</t>
    </rPh>
    <phoneticPr fontId="5"/>
  </si>
  <si>
    <t>鹿児島県内その他の市町村</t>
    <rPh sb="0" eb="3">
      <t>カゴシマ</t>
    </rPh>
    <rPh sb="3" eb="5">
      <t>ケンナイ</t>
    </rPh>
    <phoneticPr fontId="5"/>
  </si>
  <si>
    <t>その他の都道府県</t>
  </si>
  <si>
    <t>不詳(他市区町村)</t>
    <phoneticPr fontId="4"/>
  </si>
  <si>
    <t>不詳</t>
    <phoneticPr fontId="4"/>
  </si>
  <si>
    <t>資料:情報政策課『国勢調査』</t>
    <rPh sb="0" eb="2">
      <t>シリョウ</t>
    </rPh>
    <rPh sb="3" eb="5">
      <t>ジョウホウ</t>
    </rPh>
    <rPh sb="5" eb="8">
      <t>セイサクカ</t>
    </rPh>
    <rPh sb="9" eb="13">
      <t>コクセイチョウサ</t>
    </rPh>
    <phoneticPr fontId="9"/>
  </si>
  <si>
    <t>3 - 15 従業、通学地による常住市区町村、15歳以上就業者、通学者数</t>
    <phoneticPr fontId="4"/>
  </si>
  <si>
    <t>総数</t>
    <phoneticPr fontId="4"/>
  </si>
  <si>
    <t>15歳未満
通学者を含む
通学者(別掲)</t>
    <phoneticPr fontId="4"/>
  </si>
  <si>
    <t>都城市で従業･通学する者</t>
    <phoneticPr fontId="6"/>
  </si>
  <si>
    <t>都城市に常住</t>
    <phoneticPr fontId="5"/>
  </si>
  <si>
    <t>自宅</t>
    <phoneticPr fontId="8"/>
  </si>
  <si>
    <t>自宅外</t>
    <phoneticPr fontId="8"/>
  </si>
  <si>
    <t>他市区町村に常住</t>
    <phoneticPr fontId="4"/>
  </si>
  <si>
    <t>県内</t>
    <phoneticPr fontId="8"/>
  </si>
  <si>
    <t>県外</t>
    <phoneticPr fontId="8"/>
  </si>
  <si>
    <t>鹿児島県</t>
    <phoneticPr fontId="5"/>
  </si>
  <si>
    <t>不詳</t>
    <rPh sb="0" eb="2">
      <t>フショウ</t>
    </rPh>
    <phoneticPr fontId="8"/>
  </si>
  <si>
    <t>男</t>
    <phoneticPr fontId="4"/>
  </si>
  <si>
    <t>雇用者
･役員</t>
    <rPh sb="5" eb="7">
      <t>ヤクイン</t>
    </rPh>
    <phoneticPr fontId="3"/>
  </si>
  <si>
    <t>家族
従業者</t>
    <phoneticPr fontId="3"/>
  </si>
  <si>
    <t>不詳</t>
    <rPh sb="0" eb="2">
      <t>フショウ</t>
    </rPh>
    <phoneticPr fontId="3"/>
  </si>
  <si>
    <t>Ａ農業</t>
  </si>
  <si>
    <t>Ｂ林業</t>
  </si>
  <si>
    <t>Ｃ漁業</t>
  </si>
  <si>
    <t>Ｄ鉱業，採石業，砂利採取業</t>
    <rPh sb="1" eb="3">
      <t>コウギョウ</t>
    </rPh>
    <rPh sb="4" eb="7">
      <t>サイセキギョウ</t>
    </rPh>
    <rPh sb="8" eb="10">
      <t>ジャリ</t>
    </rPh>
    <rPh sb="10" eb="13">
      <t>サイシュギョウ</t>
    </rPh>
    <phoneticPr fontId="4"/>
  </si>
  <si>
    <t>Ｅ建設業</t>
  </si>
  <si>
    <t>Ｆ製造業</t>
  </si>
  <si>
    <t>Ｇ電気･ガス･熱供給･水道業</t>
  </si>
  <si>
    <t>Ｈ情報通信業</t>
  </si>
  <si>
    <t>Ｉ運輸業，郵便業</t>
  </si>
  <si>
    <t>Ｊ卸売･小売業</t>
  </si>
  <si>
    <t>Ｋ金融･保険業</t>
  </si>
  <si>
    <t>Ｌ不動産･物品賃貸業</t>
  </si>
  <si>
    <t>Ｍ学術研究，専門･技術サービス業</t>
    <phoneticPr fontId="4"/>
  </si>
  <si>
    <t>Ｎ宿泊業，飲食サービス業</t>
    <phoneticPr fontId="4"/>
  </si>
  <si>
    <t>Ｏ生活関連サービス業，娯楽業</t>
  </si>
  <si>
    <t>Ｐ教育，学習支援業</t>
  </si>
  <si>
    <t>Ｑ医療，福祉</t>
  </si>
  <si>
    <t>Ｒ複合サービス事業</t>
  </si>
  <si>
    <t>Ｓサービス業(他に分類されないもの)</t>
  </si>
  <si>
    <t>Ｔ公務</t>
  </si>
  <si>
    <t>Ｕ分類不能の産業</t>
  </si>
  <si>
    <t>Ａ～Ｃ第1次産業(再掲)</t>
  </si>
  <si>
    <t xml:space="preserve">Ｄ～Ｆ第2次産業(再掲)   </t>
  </si>
  <si>
    <t xml:space="preserve">Ｇ～Ｔ第3次産業(再掲)   </t>
  </si>
  <si>
    <t>女</t>
    <phoneticPr fontId="4"/>
  </si>
  <si>
    <t>3 - 16 産業(大分類)、従業上の地位(3区分)、男女別15歳以上就業者数</t>
    <phoneticPr fontId="4"/>
  </si>
  <si>
    <t>自営業主
(内職者含む)</t>
    <rPh sb="6" eb="8">
      <t>ナイショク</t>
    </rPh>
    <rPh sb="8" eb="9">
      <t>シャ</t>
    </rPh>
    <rPh sb="9" eb="10">
      <t>フク</t>
    </rPh>
    <phoneticPr fontId="3"/>
  </si>
  <si>
    <t>人口</t>
  </si>
  <si>
    <t>世帯数</t>
  </si>
  <si>
    <t>性比
女=100</t>
    <rPh sb="3" eb="4">
      <t>オンナ</t>
    </rPh>
    <phoneticPr fontId="3"/>
  </si>
  <si>
    <t>宮崎県</t>
  </si>
  <si>
    <t>宮崎市</t>
  </si>
  <si>
    <t>旧宮崎市</t>
    <rPh sb="0" eb="1">
      <t>キュウ</t>
    </rPh>
    <rPh sb="1" eb="3">
      <t>ミヤザキ</t>
    </rPh>
    <rPh sb="3" eb="4">
      <t>シ</t>
    </rPh>
    <phoneticPr fontId="4"/>
  </si>
  <si>
    <t>旧清武町</t>
    <rPh sb="0" eb="1">
      <t>キュウ</t>
    </rPh>
    <rPh sb="1" eb="3">
      <t>キヨタケ</t>
    </rPh>
    <rPh sb="3" eb="4">
      <t>マチ</t>
    </rPh>
    <phoneticPr fontId="4"/>
  </si>
  <si>
    <t>旧田野町</t>
    <rPh sb="0" eb="1">
      <t>キュウ</t>
    </rPh>
    <rPh sb="1" eb="3">
      <t>タノ</t>
    </rPh>
    <rPh sb="3" eb="4">
      <t>チョウ</t>
    </rPh>
    <phoneticPr fontId="4"/>
  </si>
  <si>
    <t>旧佐土原町</t>
    <rPh sb="0" eb="1">
      <t>キュウ</t>
    </rPh>
    <rPh sb="1" eb="5">
      <t>サドワラチョウ</t>
    </rPh>
    <phoneticPr fontId="4"/>
  </si>
  <si>
    <t>旧高岡町</t>
    <rPh sb="0" eb="1">
      <t>キュウ</t>
    </rPh>
    <rPh sb="1" eb="3">
      <t>タカオカ</t>
    </rPh>
    <rPh sb="3" eb="4">
      <t>チョウ</t>
    </rPh>
    <phoneticPr fontId="4"/>
  </si>
  <si>
    <t>都城市</t>
  </si>
  <si>
    <t>旧山之口町</t>
    <rPh sb="0" eb="1">
      <t>キュウ</t>
    </rPh>
    <rPh sb="1" eb="5">
      <t>ヤマノクチチョウ</t>
    </rPh>
    <phoneticPr fontId="4"/>
  </si>
  <si>
    <t>旧山田町</t>
    <rPh sb="0" eb="1">
      <t>キュウ</t>
    </rPh>
    <rPh sb="1" eb="3">
      <t>ヤマダ</t>
    </rPh>
    <rPh sb="3" eb="4">
      <t>チョウ</t>
    </rPh>
    <phoneticPr fontId="4"/>
  </si>
  <si>
    <t>延岡市</t>
  </si>
  <si>
    <t>旧延岡市</t>
    <rPh sb="0" eb="1">
      <t>キュウ</t>
    </rPh>
    <rPh sb="1" eb="3">
      <t>ノベオカ</t>
    </rPh>
    <rPh sb="3" eb="4">
      <t>シ</t>
    </rPh>
    <phoneticPr fontId="4"/>
  </si>
  <si>
    <t>旧北方町</t>
    <rPh sb="0" eb="1">
      <t>キュウ</t>
    </rPh>
    <rPh sb="1" eb="3">
      <t>キタカタ</t>
    </rPh>
    <rPh sb="3" eb="4">
      <t>チョウ</t>
    </rPh>
    <phoneticPr fontId="4"/>
  </si>
  <si>
    <t>旧北川町</t>
    <rPh sb="0" eb="1">
      <t>キュウ</t>
    </rPh>
    <rPh sb="1" eb="2">
      <t>キタ</t>
    </rPh>
    <rPh sb="2" eb="3">
      <t>カワ</t>
    </rPh>
    <rPh sb="3" eb="4">
      <t>チョウ</t>
    </rPh>
    <phoneticPr fontId="4"/>
  </si>
  <si>
    <t>旧北浦町</t>
    <rPh sb="0" eb="1">
      <t>キュウ</t>
    </rPh>
    <rPh sb="1" eb="2">
      <t>キタ</t>
    </rPh>
    <rPh sb="2" eb="3">
      <t>ウラ</t>
    </rPh>
    <rPh sb="3" eb="4">
      <t>チョウ</t>
    </rPh>
    <phoneticPr fontId="4"/>
  </si>
  <si>
    <t>日南市</t>
  </si>
  <si>
    <t>旧日南市</t>
    <rPh sb="0" eb="1">
      <t>キュウ</t>
    </rPh>
    <rPh sb="1" eb="4">
      <t>ニチナンシ</t>
    </rPh>
    <phoneticPr fontId="8"/>
  </si>
  <si>
    <t>旧北郷町</t>
    <phoneticPr fontId="8"/>
  </si>
  <si>
    <t>旧南郷町</t>
    <phoneticPr fontId="8"/>
  </si>
  <si>
    <t>小林市</t>
  </si>
  <si>
    <t>旧小林市</t>
    <rPh sb="0" eb="1">
      <t>キュウ</t>
    </rPh>
    <rPh sb="1" eb="3">
      <t>コバヤシ</t>
    </rPh>
    <rPh sb="3" eb="4">
      <t>シ</t>
    </rPh>
    <phoneticPr fontId="4"/>
  </si>
  <si>
    <t>旧野尻町</t>
    <rPh sb="0" eb="1">
      <t>キュウ</t>
    </rPh>
    <rPh sb="1" eb="3">
      <t>ノジリ</t>
    </rPh>
    <rPh sb="3" eb="4">
      <t>チョウ</t>
    </rPh>
    <phoneticPr fontId="4"/>
  </si>
  <si>
    <t>旧須木村</t>
    <rPh sb="0" eb="1">
      <t>キュウ</t>
    </rPh>
    <rPh sb="1" eb="3">
      <t>スキ</t>
    </rPh>
    <rPh sb="3" eb="4">
      <t>ソン</t>
    </rPh>
    <phoneticPr fontId="4"/>
  </si>
  <si>
    <t>日向市</t>
  </si>
  <si>
    <t>旧日向市</t>
    <rPh sb="0" eb="1">
      <t>キュウ</t>
    </rPh>
    <rPh sb="1" eb="4">
      <t>ヒュウガシ</t>
    </rPh>
    <phoneticPr fontId="4"/>
  </si>
  <si>
    <t>旧東郷町</t>
    <rPh sb="0" eb="1">
      <t>キュウ</t>
    </rPh>
    <rPh sb="1" eb="3">
      <t>トウゴウ</t>
    </rPh>
    <rPh sb="3" eb="4">
      <t>チョウ</t>
    </rPh>
    <phoneticPr fontId="4"/>
  </si>
  <si>
    <t>串間市</t>
  </si>
  <si>
    <t>西都市</t>
  </si>
  <si>
    <t>えびの市</t>
  </si>
  <si>
    <t>資料:情報政策課『国勢調査』</t>
    <phoneticPr fontId="4"/>
  </si>
  <si>
    <t>北諸県郡</t>
  </si>
  <si>
    <t>三股町</t>
  </si>
  <si>
    <t>西諸県郡</t>
  </si>
  <si>
    <t>高原町</t>
    <phoneticPr fontId="4"/>
  </si>
  <si>
    <t>東諸県郡</t>
  </si>
  <si>
    <t>国富町</t>
    <phoneticPr fontId="4"/>
  </si>
  <si>
    <t>綾町</t>
    <phoneticPr fontId="4"/>
  </si>
  <si>
    <t>児湯郡</t>
  </si>
  <si>
    <t>高鍋町</t>
    <phoneticPr fontId="4"/>
  </si>
  <si>
    <t>新富町</t>
    <phoneticPr fontId="4"/>
  </si>
  <si>
    <t>西米良村</t>
    <phoneticPr fontId="4"/>
  </si>
  <si>
    <t>木城町</t>
    <phoneticPr fontId="4"/>
  </si>
  <si>
    <t>川南町</t>
    <phoneticPr fontId="4"/>
  </si>
  <si>
    <t>都農町</t>
  </si>
  <si>
    <t>東臼杵郡</t>
  </si>
  <si>
    <t>門川町</t>
    <phoneticPr fontId="4"/>
  </si>
  <si>
    <t>諸塚村</t>
    <phoneticPr fontId="4"/>
  </si>
  <si>
    <t>椎葉村</t>
    <phoneticPr fontId="4"/>
  </si>
  <si>
    <t>美郷町</t>
    <rPh sb="0" eb="1">
      <t>ウツク</t>
    </rPh>
    <rPh sb="1" eb="2">
      <t>ゴウ</t>
    </rPh>
    <rPh sb="2" eb="3">
      <t>チョウ</t>
    </rPh>
    <phoneticPr fontId="4"/>
  </si>
  <si>
    <t>旧南郷村</t>
    <rPh sb="0" eb="1">
      <t>キュウ</t>
    </rPh>
    <rPh sb="1" eb="3">
      <t>ナンゴウ</t>
    </rPh>
    <rPh sb="3" eb="4">
      <t>ソン</t>
    </rPh>
    <phoneticPr fontId="4"/>
  </si>
  <si>
    <t>旧西郷村</t>
    <rPh sb="0" eb="1">
      <t>キュウ</t>
    </rPh>
    <rPh sb="1" eb="3">
      <t>サイゴウ</t>
    </rPh>
    <rPh sb="3" eb="4">
      <t>ソン</t>
    </rPh>
    <phoneticPr fontId="4"/>
  </si>
  <si>
    <t>旧北郷村</t>
    <rPh sb="0" eb="1">
      <t>キュウ</t>
    </rPh>
    <rPh sb="1" eb="3">
      <t>キタゴウ</t>
    </rPh>
    <rPh sb="3" eb="4">
      <t>ソン</t>
    </rPh>
    <phoneticPr fontId="4"/>
  </si>
  <si>
    <t>西臼杵郡</t>
  </si>
  <si>
    <t>高千穂町</t>
    <phoneticPr fontId="4"/>
  </si>
  <si>
    <t>日之影町</t>
    <phoneticPr fontId="4"/>
  </si>
  <si>
    <t>五ヶ瀬町</t>
    <phoneticPr fontId="4"/>
  </si>
  <si>
    <t>曽於市</t>
    <rPh sb="0" eb="2">
      <t>ソオ</t>
    </rPh>
    <rPh sb="2" eb="3">
      <t>シ</t>
    </rPh>
    <phoneticPr fontId="4"/>
  </si>
  <si>
    <t>志布志市</t>
    <rPh sb="0" eb="3">
      <t>シブシ</t>
    </rPh>
    <rPh sb="3" eb="4">
      <t>シ</t>
    </rPh>
    <phoneticPr fontId="4"/>
  </si>
  <si>
    <t>旧松山町</t>
    <rPh sb="0" eb="1">
      <t>キュウ</t>
    </rPh>
    <rPh sb="1" eb="3">
      <t>マツヤマ</t>
    </rPh>
    <rPh sb="3" eb="4">
      <t>チョウ</t>
    </rPh>
    <phoneticPr fontId="4"/>
  </si>
  <si>
    <t>旧志布志町</t>
    <rPh sb="0" eb="1">
      <t>キュウ</t>
    </rPh>
    <rPh sb="1" eb="4">
      <t>シブシ</t>
    </rPh>
    <rPh sb="4" eb="5">
      <t>チョウ</t>
    </rPh>
    <phoneticPr fontId="4"/>
  </si>
  <si>
    <t>3 - 17 宮崎県内の市町村、近隣市の人口、世帯数、面積</t>
    <phoneticPr fontId="4"/>
  </si>
  <si>
    <t>旧有明町</t>
    <rPh sb="0" eb="1">
      <t>キュウ</t>
    </rPh>
    <rPh sb="1" eb="3">
      <t>アリアケ</t>
    </rPh>
    <rPh sb="3" eb="4">
      <t>チョウ</t>
    </rPh>
    <phoneticPr fontId="4"/>
  </si>
  <si>
    <t>人口密度
(人/k㎡)</t>
    <rPh sb="6" eb="7">
      <t>ニン</t>
    </rPh>
    <phoneticPr fontId="2"/>
  </si>
  <si>
    <t>増減率</t>
    <phoneticPr fontId="4"/>
  </si>
  <si>
    <t>順位</t>
  </si>
  <si>
    <t>平成27年</t>
    <phoneticPr fontId="4"/>
  </si>
  <si>
    <t>全国</t>
  </si>
  <si>
    <t>取手市</t>
  </si>
  <si>
    <t>北海道</t>
  </si>
  <si>
    <t>つくば市</t>
  </si>
  <si>
    <t>札幌市</t>
    <phoneticPr fontId="4"/>
  </si>
  <si>
    <t>ひたちなか市</t>
  </si>
  <si>
    <t>函館市</t>
  </si>
  <si>
    <t>筑西市</t>
  </si>
  <si>
    <t>小樽市</t>
  </si>
  <si>
    <t>栃木県</t>
  </si>
  <si>
    <t>旭川市</t>
  </si>
  <si>
    <t>宇都宮市</t>
  </si>
  <si>
    <t>釧路市</t>
  </si>
  <si>
    <t>足利市</t>
  </si>
  <si>
    <t>帯広市</t>
  </si>
  <si>
    <t>栃木市</t>
  </si>
  <si>
    <t>北見市</t>
  </si>
  <si>
    <t>佐野市</t>
  </si>
  <si>
    <t>苫小牧市</t>
  </si>
  <si>
    <t>小山市</t>
  </si>
  <si>
    <t>江別市</t>
  </si>
  <si>
    <t>那須塩原市</t>
  </si>
  <si>
    <t>青森県</t>
  </si>
  <si>
    <t>群馬県</t>
  </si>
  <si>
    <t>青森市</t>
  </si>
  <si>
    <t>前橋市</t>
  </si>
  <si>
    <t>弘前市</t>
  </si>
  <si>
    <t>高崎市</t>
  </si>
  <si>
    <t>八戸市</t>
  </si>
  <si>
    <t>桐生市</t>
  </si>
  <si>
    <t>岩手県</t>
  </si>
  <si>
    <t>伊勢崎市</t>
  </si>
  <si>
    <t>盛岡市</t>
  </si>
  <si>
    <t>太田市</t>
  </si>
  <si>
    <t>一関市</t>
  </si>
  <si>
    <t>埼玉県</t>
  </si>
  <si>
    <t>奥州市</t>
  </si>
  <si>
    <t>さいたま市</t>
  </si>
  <si>
    <t>宮城県</t>
  </si>
  <si>
    <t>川越市</t>
  </si>
  <si>
    <t>仙台市</t>
  </si>
  <si>
    <t>熊谷市</t>
  </si>
  <si>
    <t>石巻市</t>
  </si>
  <si>
    <t>川口市</t>
  </si>
  <si>
    <t>大崎市</t>
  </si>
  <si>
    <t>所沢市</t>
  </si>
  <si>
    <t>秋田県</t>
  </si>
  <si>
    <t>加須市</t>
  </si>
  <si>
    <t>秋田市</t>
  </si>
  <si>
    <t>春日部市</t>
  </si>
  <si>
    <t>山形県</t>
  </si>
  <si>
    <t>狭山市</t>
  </si>
  <si>
    <t>山形市</t>
  </si>
  <si>
    <t>鴻巣市</t>
  </si>
  <si>
    <t>鶴岡市</t>
  </si>
  <si>
    <t>深谷市</t>
  </si>
  <si>
    <t>酒田市</t>
  </si>
  <si>
    <t>上尾市</t>
  </si>
  <si>
    <t>福島県</t>
  </si>
  <si>
    <t>草加市</t>
  </si>
  <si>
    <t>福島市</t>
  </si>
  <si>
    <t>越谷市</t>
  </si>
  <si>
    <t>会津若松市</t>
  </si>
  <si>
    <t>戸田市</t>
  </si>
  <si>
    <t>郡山市</t>
  </si>
  <si>
    <t>入間市</t>
  </si>
  <si>
    <t>いわき市</t>
  </si>
  <si>
    <t>朝霞市</t>
  </si>
  <si>
    <t>茨城県</t>
  </si>
  <si>
    <t>新座市</t>
  </si>
  <si>
    <t>水戸市</t>
  </si>
  <si>
    <t>久喜市</t>
  </si>
  <si>
    <t>日立市</t>
  </si>
  <si>
    <t>富士見市</t>
  </si>
  <si>
    <t>土浦市</t>
  </si>
  <si>
    <t>三郷市</t>
  </si>
  <si>
    <t>古河市</t>
  </si>
  <si>
    <t>坂戸市</t>
  </si>
  <si>
    <t>ふじみ野市</t>
  </si>
  <si>
    <t>川崎市</t>
  </si>
  <si>
    <t>千葉県</t>
  </si>
  <si>
    <t>相模原市</t>
  </si>
  <si>
    <t>千葉市</t>
  </si>
  <si>
    <t>横須賀市</t>
  </si>
  <si>
    <t>市川市</t>
  </si>
  <si>
    <t>平塚市</t>
  </si>
  <si>
    <t>船橋市</t>
  </si>
  <si>
    <t>鎌倉市</t>
  </si>
  <si>
    <t>木更津市</t>
  </si>
  <si>
    <t>藤沢市</t>
  </si>
  <si>
    <t>松戸市</t>
  </si>
  <si>
    <t>小田原市</t>
  </si>
  <si>
    <t>野田市</t>
  </si>
  <si>
    <t>茅ヶ崎市</t>
  </si>
  <si>
    <t>成田市</t>
  </si>
  <si>
    <t>秦野市</t>
  </si>
  <si>
    <t>佐倉市</t>
  </si>
  <si>
    <t>厚木市</t>
  </si>
  <si>
    <t>習志野市</t>
  </si>
  <si>
    <t>大和市</t>
  </si>
  <si>
    <t>柏市</t>
  </si>
  <si>
    <t>伊勢原市</t>
  </si>
  <si>
    <t>市原市</t>
  </si>
  <si>
    <t>海老名市</t>
  </si>
  <si>
    <t>流山市</t>
  </si>
  <si>
    <t>座間市</t>
  </si>
  <si>
    <t>八千代市</t>
  </si>
  <si>
    <t>新潟県</t>
  </si>
  <si>
    <t>我孫子市</t>
  </si>
  <si>
    <t>新潟市</t>
  </si>
  <si>
    <t>鎌ケ谷市</t>
  </si>
  <si>
    <t>長岡市</t>
  </si>
  <si>
    <t>浦安市</t>
  </si>
  <si>
    <t>上越市</t>
  </si>
  <si>
    <t>東京都</t>
  </si>
  <si>
    <t>富山県</t>
  </si>
  <si>
    <t>特別区部</t>
  </si>
  <si>
    <t>富山市</t>
  </si>
  <si>
    <t>八王子市</t>
  </si>
  <si>
    <t>高岡市</t>
  </si>
  <si>
    <t>立川市</t>
  </si>
  <si>
    <t>石川県</t>
  </si>
  <si>
    <t>武蔵野市</t>
  </si>
  <si>
    <t>金沢市</t>
  </si>
  <si>
    <t>三鷹市</t>
  </si>
  <si>
    <t>小松市</t>
  </si>
  <si>
    <t>青梅市</t>
  </si>
  <si>
    <t>白山市</t>
  </si>
  <si>
    <t>府中市</t>
  </si>
  <si>
    <t>福井県</t>
  </si>
  <si>
    <t>昭島市</t>
  </si>
  <si>
    <t>福井市</t>
  </si>
  <si>
    <t>調布市</t>
  </si>
  <si>
    <t>山梨県</t>
  </si>
  <si>
    <t>町田市</t>
  </si>
  <si>
    <t>甲府市</t>
  </si>
  <si>
    <t>小金井市</t>
  </si>
  <si>
    <t>長野県</t>
  </si>
  <si>
    <t>小平市</t>
  </si>
  <si>
    <t>長野市</t>
  </si>
  <si>
    <t>日野市</t>
  </si>
  <si>
    <t>松本市</t>
  </si>
  <si>
    <t>東村山市</t>
  </si>
  <si>
    <t>上田市</t>
  </si>
  <si>
    <t>国分寺市</t>
  </si>
  <si>
    <t>東久留米市</t>
  </si>
  <si>
    <t>岐阜県</t>
  </si>
  <si>
    <t>多摩市</t>
  </si>
  <si>
    <t>岐阜市</t>
  </si>
  <si>
    <t>西東京市</t>
  </si>
  <si>
    <t>大垣市</t>
  </si>
  <si>
    <t>神奈川県</t>
  </si>
  <si>
    <t>多治見市</t>
  </si>
  <si>
    <t>横浜市</t>
  </si>
  <si>
    <t>各務原市</t>
  </si>
  <si>
    <t>静岡県</t>
  </si>
  <si>
    <t>東近江市</t>
  </si>
  <si>
    <t>静岡市</t>
  </si>
  <si>
    <t>京都府</t>
  </si>
  <si>
    <t>浜松市</t>
  </si>
  <si>
    <t>京都市</t>
  </si>
  <si>
    <t>沼津市</t>
  </si>
  <si>
    <t>宇治市</t>
  </si>
  <si>
    <t>三島市</t>
  </si>
  <si>
    <t>大阪府</t>
  </si>
  <si>
    <t>富士宮市</t>
  </si>
  <si>
    <t>大阪市</t>
  </si>
  <si>
    <t>富士市</t>
  </si>
  <si>
    <t>堺市</t>
  </si>
  <si>
    <t>磐田市</t>
  </si>
  <si>
    <t>岸和田市</t>
  </si>
  <si>
    <t>焼津市</t>
  </si>
  <si>
    <t>豊中市</t>
  </si>
  <si>
    <t>掛川市</t>
  </si>
  <si>
    <t>池田市</t>
  </si>
  <si>
    <t>藤枝市</t>
  </si>
  <si>
    <t>吹田市</t>
  </si>
  <si>
    <t>愛知県</t>
  </si>
  <si>
    <t>高槻市</t>
  </si>
  <si>
    <t>名古屋市</t>
  </si>
  <si>
    <t>守口市</t>
  </si>
  <si>
    <t>豊橋市</t>
  </si>
  <si>
    <t>枚方市</t>
  </si>
  <si>
    <t>岡崎市</t>
  </si>
  <si>
    <t>茨木市</t>
  </si>
  <si>
    <t>一宮市</t>
  </si>
  <si>
    <t>八尾市</t>
  </si>
  <si>
    <t>瀬戸市</t>
  </si>
  <si>
    <t>泉佐野市</t>
  </si>
  <si>
    <t>半田市</t>
  </si>
  <si>
    <t>富田林市</t>
  </si>
  <si>
    <t>春日井市</t>
  </si>
  <si>
    <t>寝屋川市</t>
  </si>
  <si>
    <t>豊川市</t>
  </si>
  <si>
    <t>河内長野市</t>
  </si>
  <si>
    <t>刈谷市</t>
  </si>
  <si>
    <t>松原市</t>
  </si>
  <si>
    <t>豊田市</t>
  </si>
  <si>
    <t>大東市</t>
  </si>
  <si>
    <t>安城市</t>
  </si>
  <si>
    <t>和泉市</t>
  </si>
  <si>
    <t>西尾市</t>
  </si>
  <si>
    <t>箕面市</t>
  </si>
  <si>
    <t>小牧市</t>
  </si>
  <si>
    <t>羽曳野市</t>
  </si>
  <si>
    <t>稲沢市</t>
  </si>
  <si>
    <t>門真市</t>
  </si>
  <si>
    <t>東海市</t>
  </si>
  <si>
    <t>東大阪市</t>
  </si>
  <si>
    <t>三重県</t>
  </si>
  <si>
    <t>兵庫県</t>
  </si>
  <si>
    <t>津市</t>
  </si>
  <si>
    <t>神戸市</t>
  </si>
  <si>
    <t>四日市市</t>
  </si>
  <si>
    <t>姫路市</t>
  </si>
  <si>
    <t>伊勢市</t>
  </si>
  <si>
    <t>尼崎市</t>
  </si>
  <si>
    <t>松阪市</t>
  </si>
  <si>
    <t>明石市</t>
  </si>
  <si>
    <t>桑名市</t>
  </si>
  <si>
    <t>西宮市</t>
  </si>
  <si>
    <t>鈴鹿市</t>
  </si>
  <si>
    <t>伊丹市</t>
  </si>
  <si>
    <t>滋賀県</t>
  </si>
  <si>
    <t>加古川市</t>
  </si>
  <si>
    <t>大津市</t>
  </si>
  <si>
    <t>宝塚市</t>
  </si>
  <si>
    <t>彦根市</t>
  </si>
  <si>
    <t>川西市</t>
  </si>
  <si>
    <t>長浜市</t>
  </si>
  <si>
    <t>三田市</t>
  </si>
  <si>
    <t>草津市</t>
  </si>
  <si>
    <t>奈良県</t>
  </si>
  <si>
    <t>奈良市</t>
  </si>
  <si>
    <t>高知県</t>
  </si>
  <si>
    <t>橿原市</t>
  </si>
  <si>
    <t>高知市</t>
  </si>
  <si>
    <t>生駒市</t>
  </si>
  <si>
    <t>福岡県</t>
  </si>
  <si>
    <t>和歌山県</t>
  </si>
  <si>
    <t>北九州市</t>
  </si>
  <si>
    <t>和歌山市</t>
  </si>
  <si>
    <t>福岡市</t>
  </si>
  <si>
    <t>鳥取県</t>
  </si>
  <si>
    <t>大牟田市</t>
  </si>
  <si>
    <t>鳥取市</t>
  </si>
  <si>
    <t>久留米市</t>
  </si>
  <si>
    <t>米子市</t>
  </si>
  <si>
    <t>飯塚市</t>
  </si>
  <si>
    <t>島根県</t>
  </si>
  <si>
    <t>筑紫野市</t>
  </si>
  <si>
    <t>松江市</t>
  </si>
  <si>
    <t>春日市</t>
  </si>
  <si>
    <t>出雲市</t>
  </si>
  <si>
    <t>佐賀県</t>
  </si>
  <si>
    <t>岡山県</t>
  </si>
  <si>
    <t>佐賀市</t>
  </si>
  <si>
    <t>岡山市</t>
  </si>
  <si>
    <t>唐津市</t>
  </si>
  <si>
    <t>倉敷市</t>
  </si>
  <si>
    <t>長崎県</t>
  </si>
  <si>
    <t>長崎市</t>
  </si>
  <si>
    <t>広島県</t>
  </si>
  <si>
    <t>佐世保市</t>
  </si>
  <si>
    <t>広島市</t>
  </si>
  <si>
    <t>諫早市</t>
  </si>
  <si>
    <t>呉市</t>
  </si>
  <si>
    <t>熊本県</t>
  </si>
  <si>
    <t>尾道市</t>
  </si>
  <si>
    <t>熊本市</t>
  </si>
  <si>
    <t>福山市</t>
  </si>
  <si>
    <t>八代市</t>
  </si>
  <si>
    <t>東広島市</t>
  </si>
  <si>
    <t>大分県</t>
  </si>
  <si>
    <t>廿日市市</t>
  </si>
  <si>
    <t>大分市</t>
  </si>
  <si>
    <t>山口県</t>
  </si>
  <si>
    <t>別府市</t>
  </si>
  <si>
    <t>下関市</t>
  </si>
  <si>
    <t>宇部市</t>
  </si>
  <si>
    <t>山口市</t>
  </si>
  <si>
    <t>防府市</t>
  </si>
  <si>
    <t>岩国市</t>
  </si>
  <si>
    <t>鹿児島県</t>
  </si>
  <si>
    <t>周南市</t>
  </si>
  <si>
    <t>鹿児島市</t>
  </si>
  <si>
    <t>徳島県</t>
  </si>
  <si>
    <t>鹿屋市</t>
  </si>
  <si>
    <t>徳島市</t>
  </si>
  <si>
    <t>霧島市</t>
  </si>
  <si>
    <t>香川県</t>
  </si>
  <si>
    <t>沖縄県</t>
  </si>
  <si>
    <t>高松市</t>
  </si>
  <si>
    <t>那覇市</t>
  </si>
  <si>
    <t>丸亀市</t>
  </si>
  <si>
    <t>浦添市</t>
  </si>
  <si>
    <t>愛媛県</t>
  </si>
  <si>
    <t>沖縄市</t>
  </si>
  <si>
    <t>松山市</t>
  </si>
  <si>
    <t>うるま市</t>
  </si>
  <si>
    <t>今治市</t>
  </si>
  <si>
    <t>新居浜市</t>
  </si>
  <si>
    <t>西条市</t>
  </si>
  <si>
    <t>3 - 18 人口10万人以上の各都市の人口</t>
    <phoneticPr fontId="4"/>
  </si>
  <si>
    <t>国勢調査</t>
    <phoneticPr fontId="2"/>
  </si>
  <si>
    <t>-</t>
    <phoneticPr fontId="2"/>
  </si>
  <si>
    <t>国勢調査人口の推移</t>
  </si>
  <si>
    <t>地区別人口、世帯数</t>
  </si>
  <si>
    <t xml:space="preserve">町丁別人口増減率ベスト5、人口密度 </t>
  </si>
  <si>
    <t>(1)</t>
    <phoneticPr fontId="2"/>
  </si>
  <si>
    <t>人口増</t>
  </si>
  <si>
    <t>(2)</t>
    <phoneticPr fontId="2"/>
  </si>
  <si>
    <t>人口減</t>
  </si>
  <si>
    <t>町丁別人口、年齢3区分構成比</t>
  </si>
  <si>
    <t>旧市町村別人口の推移</t>
  </si>
  <si>
    <t>人口集中地区(ＤＩＤ)人口の推移</t>
  </si>
  <si>
    <t>年齢、男女別人口</t>
  </si>
  <si>
    <t>年齢(5歳階級)、配偶関係、男女別15歳以上人口</t>
  </si>
  <si>
    <t>住居の種類別一般世帯、人員数</t>
  </si>
  <si>
    <t>住宅の建て方別住宅に住む一般世帯、人員数</t>
  </si>
  <si>
    <t>世帯の家族類型別一般世帯数、人員数</t>
  </si>
  <si>
    <t>労働力状態(8区分)、年齢(5歳階級)、男女別15歳以上人口</t>
  </si>
  <si>
    <t>常住地、従業、通学地による年齢(5歳階級)、男女別人口</t>
  </si>
  <si>
    <t>常住地による従業、通学市区町村、15歳以上就業者、通学者数</t>
  </si>
  <si>
    <t>従業、通学地による常住市区町村、15歳以上就業者、通学者数</t>
  </si>
  <si>
    <t>産業(大分類)、従業上の地位(3区分)、男女別15歳以上就業者数</t>
  </si>
  <si>
    <t>宮崎県内の市町村、近隣市の人口、世帯数、面積</t>
  </si>
  <si>
    <t>人口10万人以上の各都市の人口</t>
  </si>
  <si>
    <t>大正9年</t>
  </si>
  <si>
    <t>大正14年</t>
  </si>
  <si>
    <t>昭和5年</t>
  </si>
  <si>
    <t>昭和10年</t>
  </si>
  <si>
    <t>昭和15年</t>
  </si>
  <si>
    <t>昭和22年</t>
  </si>
  <si>
    <t>昭和25年</t>
  </si>
  <si>
    <t>昭和30年</t>
  </si>
  <si>
    <t>昭和35年</t>
  </si>
  <si>
    <t>昭和40年</t>
  </si>
  <si>
    <t>昭和45年</t>
  </si>
  <si>
    <t>昭和50年</t>
  </si>
  <si>
    <t>昭和55年</t>
  </si>
  <si>
    <t>昭和60年</t>
  </si>
  <si>
    <t>平成2年</t>
  </si>
  <si>
    <t>平成7年</t>
  </si>
  <si>
    <t>平成12年</t>
  </si>
  <si>
    <t>平成17年</t>
  </si>
  <si>
    <t>平成22年</t>
  </si>
  <si>
    <t>平成27年</t>
  </si>
  <si>
    <t>１k㎡当たり
人口密度</t>
    <rPh sb="3" eb="4">
      <t>ア</t>
    </rPh>
    <rPh sb="7" eb="9">
      <t>ジンコウ</t>
    </rPh>
    <rPh sb="9" eb="11">
      <t>ミツド</t>
    </rPh>
    <phoneticPr fontId="3"/>
  </si>
  <si>
    <t>1世帯当たり
人員</t>
    <rPh sb="1" eb="3">
      <t>セタイ</t>
    </rPh>
    <rPh sb="3" eb="4">
      <t>アタ</t>
    </rPh>
    <rPh sb="7" eb="9">
      <t>ジンイン</t>
    </rPh>
    <phoneticPr fontId="3"/>
  </si>
  <si>
    <t>旧都城市</t>
  </si>
  <si>
    <t>旧沖水村</t>
  </si>
  <si>
    <t>旧五十市村</t>
  </si>
  <si>
    <t>旧志和池村</t>
  </si>
  <si>
    <t>旧荘内町</t>
  </si>
  <si>
    <t>旧庄内町</t>
  </si>
  <si>
    <t>旧西岳村</t>
  </si>
  <si>
    <t>旧中郷村</t>
  </si>
  <si>
    <t>旧山之口町</t>
  </si>
  <si>
    <t>旧高城町</t>
  </si>
  <si>
    <t>旧山田町</t>
  </si>
  <si>
    <t>旧高崎町</t>
  </si>
  <si>
    <t>令和2年</t>
    <rPh sb="0" eb="2">
      <t>レイワ</t>
    </rPh>
    <phoneticPr fontId="2"/>
  </si>
  <si>
    <t>令和２年</t>
    <rPh sb="0" eb="2">
      <t>レイワ</t>
    </rPh>
    <phoneticPr fontId="4"/>
  </si>
  <si>
    <t>注:令和2年10月1日現在</t>
    <rPh sb="0" eb="1">
      <t>チュウ</t>
    </rPh>
    <rPh sb="2" eb="4">
      <t>レイワ</t>
    </rPh>
    <rPh sb="5" eb="6">
      <t>ネン</t>
    </rPh>
    <rPh sb="8" eb="9">
      <t>ガツ</t>
    </rPh>
    <rPh sb="10" eb="11">
      <t>ニチ</t>
    </rPh>
    <rPh sb="11" eb="13">
      <t>ゲンザイ</t>
    </rPh>
    <phoneticPr fontId="4"/>
  </si>
  <si>
    <t>令和</t>
    <rPh sb="0" eb="2">
      <t>レイワ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</si>
  <si>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</si>
  <si>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</si>
  <si>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</si>
  <si>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注:令和2年10月１日現在</t>
    <rPh sb="0" eb="1">
      <t>チュウ</t>
    </rPh>
    <rPh sb="2" eb="4">
      <t>レイワ</t>
    </rPh>
    <rPh sb="5" eb="6">
      <t>ネン</t>
    </rPh>
    <rPh sb="8" eb="9">
      <t>ガツ</t>
    </rPh>
    <rPh sb="10" eb="11">
      <t>ニチ</t>
    </rPh>
    <rPh sb="11" eb="13">
      <t>ゲンザイ</t>
    </rPh>
    <phoneticPr fontId="6"/>
  </si>
  <si>
    <t>注1:各年10月１日現在</t>
    <rPh sb="0" eb="1">
      <t>チュウ</t>
    </rPh>
    <rPh sb="3" eb="5">
      <t>カクネン</t>
    </rPh>
    <rPh sb="7" eb="8">
      <t>ガツ</t>
    </rPh>
    <rPh sb="9" eb="10">
      <t>ニチ</t>
    </rPh>
    <rPh sb="10" eb="12">
      <t>ゲンザイ</t>
    </rPh>
    <phoneticPr fontId="4"/>
  </si>
  <si>
    <t>注1:各年10月１日現在</t>
    <phoneticPr fontId="6"/>
  </si>
  <si>
    <t>注1:令和2年10月１日現在</t>
    <rPh sb="3" eb="5">
      <t>レイワ</t>
    </rPh>
    <rPh sb="6" eb="7">
      <t>ネン</t>
    </rPh>
    <rPh sb="9" eb="10">
      <t>ガツ</t>
    </rPh>
    <rPh sb="11" eb="12">
      <t>ニチ</t>
    </rPh>
    <rPh sb="12" eb="14">
      <t>ゲンザイ</t>
    </rPh>
    <phoneticPr fontId="6"/>
  </si>
  <si>
    <t>注:各年10月１日現在</t>
    <phoneticPr fontId="4"/>
  </si>
  <si>
    <t>注2:各年10月１日現在</t>
    <rPh sb="0" eb="1">
      <t>チュウ</t>
    </rPh>
    <rPh sb="3" eb="5">
      <t>カクネン</t>
    </rPh>
    <rPh sb="7" eb="8">
      <t>ガツ</t>
    </rPh>
    <rPh sb="9" eb="10">
      <t>ニチ</t>
    </rPh>
    <rPh sb="10" eb="12">
      <t>ゲンザイ</t>
    </rPh>
    <phoneticPr fontId="4"/>
  </si>
  <si>
    <t>大野城市</t>
    <rPh sb="0" eb="4">
      <t>オオノジョウシ</t>
    </rPh>
    <phoneticPr fontId="2"/>
  </si>
  <si>
    <t>宜野湾市</t>
    <phoneticPr fontId="2"/>
  </si>
  <si>
    <t>印西市</t>
    <phoneticPr fontId="2"/>
  </si>
  <si>
    <t>令和2年</t>
    <rPh sb="0" eb="2">
      <t>レイワ</t>
    </rPh>
    <rPh sb="3" eb="4">
      <t>ネン</t>
    </rPh>
    <phoneticPr fontId="4"/>
  </si>
  <si>
    <t>上川東三丁目</t>
  </si>
  <si>
    <t>郡元三丁目</t>
  </si>
  <si>
    <t>西町</t>
  </si>
  <si>
    <t>吉之元町</t>
  </si>
  <si>
    <t>夏尾町</t>
  </si>
  <si>
    <t>前田町</t>
  </si>
  <si>
    <t>高野町</t>
  </si>
  <si>
    <t>注:令和2年10月1日現在</t>
    <phoneticPr fontId="6"/>
  </si>
  <si>
    <t>注:令和2年10月1日現在</t>
    <phoneticPr fontId="6"/>
  </si>
  <si>
    <t>注:令和2年10月1日現在</t>
    <phoneticPr fontId="4"/>
  </si>
  <si>
    <t>旧大隅町</t>
    <rPh sb="0" eb="1">
      <t>キュウ</t>
    </rPh>
    <rPh sb="3" eb="4">
      <t>チョウ</t>
    </rPh>
    <phoneticPr fontId="4"/>
  </si>
  <si>
    <t>旧末吉町</t>
    <rPh sb="0" eb="1">
      <t>キュウ</t>
    </rPh>
    <rPh sb="3" eb="4">
      <t>チョウ</t>
    </rPh>
    <phoneticPr fontId="4"/>
  </si>
  <si>
    <t>旧財部町</t>
    <rPh sb="0" eb="1">
      <t>キュウ</t>
    </rPh>
    <rPh sb="3" eb="4">
      <t>チョウ</t>
    </rPh>
    <phoneticPr fontId="4"/>
  </si>
  <si>
    <t>注:令和2年10月1日現在</t>
    <rPh sb="2" eb="4">
      <t>レイワ</t>
    </rPh>
    <phoneticPr fontId="9"/>
  </si>
  <si>
    <t>注1:令和2年10月1日現在</t>
    <rPh sb="3" eb="5">
      <t>レイワ</t>
    </rPh>
    <rPh sb="6" eb="7">
      <t>ネン</t>
    </rPh>
    <rPh sb="9" eb="10">
      <t>ガツ</t>
    </rPh>
    <rPh sb="11" eb="12">
      <t>ニチ</t>
    </rPh>
    <rPh sb="12" eb="14">
      <t>ゲンザイ</t>
    </rPh>
    <phoneticPr fontId="6"/>
  </si>
  <si>
    <t>注:令和2年10月1日現在</t>
    <rPh sb="2" eb="4">
      <t>レイワ</t>
    </rPh>
    <rPh sb="5" eb="6">
      <t>ネン</t>
    </rPh>
    <rPh sb="8" eb="9">
      <t>ガツ</t>
    </rPh>
    <rPh sb="10" eb="11">
      <t>ニチ</t>
    </rPh>
    <rPh sb="11" eb="13">
      <t>ゲンザイ</t>
    </rPh>
    <phoneticPr fontId="6"/>
  </si>
  <si>
    <t>-</t>
    <phoneticPr fontId="2"/>
  </si>
  <si>
    <t>-</t>
    <phoneticPr fontId="2"/>
  </si>
  <si>
    <t>-</t>
    <phoneticPr fontId="2"/>
  </si>
  <si>
    <t>注2:（ ）内は再掲、沖水村≒沖水地区＋祝吉地区、五十市村≒五十市地区＋横市地区、荘内町≒庄内地区＋西岳地区</t>
    <rPh sb="0" eb="1">
      <t>チュウ</t>
    </rPh>
    <rPh sb="6" eb="7">
      <t>ナイ</t>
    </rPh>
    <rPh sb="8" eb="10">
      <t>サイケイ</t>
    </rPh>
    <rPh sb="11" eb="12">
      <t>オキ</t>
    </rPh>
    <rPh sb="12" eb="13">
      <t>ミズ</t>
    </rPh>
    <rPh sb="13" eb="14">
      <t>ムラ</t>
    </rPh>
    <rPh sb="15" eb="16">
      <t>オキ</t>
    </rPh>
    <rPh sb="16" eb="17">
      <t>ミズ</t>
    </rPh>
    <rPh sb="17" eb="19">
      <t>チク</t>
    </rPh>
    <rPh sb="20" eb="22">
      <t>イワヨシ</t>
    </rPh>
    <rPh sb="22" eb="24">
      <t>チク</t>
    </rPh>
    <rPh sb="25" eb="28">
      <t>イソイチ</t>
    </rPh>
    <rPh sb="28" eb="29">
      <t>ムラ</t>
    </rPh>
    <rPh sb="30" eb="33">
      <t>イソイチ</t>
    </rPh>
    <rPh sb="33" eb="35">
      <t>チク</t>
    </rPh>
    <rPh sb="36" eb="38">
      <t>ヨコイチ</t>
    </rPh>
    <rPh sb="38" eb="40">
      <t>チク</t>
    </rPh>
    <phoneticPr fontId="4"/>
  </si>
  <si>
    <t>平成27年(組替)</t>
    <phoneticPr fontId="4"/>
  </si>
  <si>
    <t>令和2年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</si>
</sst>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.0;[Red]\-#,##0.0"/>
    <numFmt numFmtId="177" formatCode="#,##0;&quot;△ &quot;#,##0"/>
    <numFmt numFmtId="178" formatCode="#,##0.00;&quot;△ &quot;#,##0.00"/>
    <numFmt numFmtId="179" formatCode="0;&quot;△ &quot;0"/>
    <numFmt numFmtId="180" formatCode="#,##0_ "/>
    <numFmt numFmtId="181" formatCode="0.0_);[Red]\(0.0\)"/>
    <numFmt numFmtId="182" formatCode="#,##0_);\(#,##0\)"/>
    <numFmt numFmtId="183" formatCode="#,##0.0;&quot;△ &quot;#,##0.0"/>
    <numFmt numFmtId="184" formatCode="#,##0_);[Red]\(#,##0\)"/>
    <numFmt numFmtId="185" formatCode="0.0%"/>
    <numFmt numFmtId="186" formatCode="#,##0;\-#,##0;&quot;-&quot;;_ @_ "/>
    <numFmt numFmtId="187" formatCode="#,##0.0"/>
    <numFmt numFmtId="188" formatCode="0.0;&quot;△ &quot;0.0"/>
    <numFmt numFmtId="189" formatCode="0.00;&quot;△ &quot;0.00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24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8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theme="9" tint="-0.499984740745262"/>
      <name val="ＭＳ ゴシック"/>
      <family val="3"/>
      <charset val="128"/>
    </font>
    <font>
      <sz val="11"/>
      <color theme="9" tint="-0.499984740745262"/>
      <name val="ＭＳ Ｐゴシック"/>
      <family val="2"/>
      <charset val="128"/>
      <scheme val="minor"/>
    </font>
    <font>
      <sz val="12"/>
      <color theme="9" tint="-0.499984740745262"/>
      <name val="ＭＳ ゴシック"/>
      <family val="3"/>
      <charset val="128"/>
    </font>
    <font>
      <sz val="11"/>
      <color theme="9" tint="-0.499984740745262"/>
      <name val="ＭＳ 明朝"/>
      <family val="1"/>
      <charset val="128"/>
    </font>
    <font>
      <sz val="11"/>
      <color theme="9" tint="-0.499984740745262"/>
      <name val="ＭＳ ゴシック"/>
      <family val="3"/>
      <charset val="128"/>
    </font>
    <font>
      <sz val="14"/>
      <color theme="9" tint="-0.499984740745262"/>
      <name val="ＭＳ ゴシック"/>
      <family val="3"/>
      <charset val="128"/>
    </font>
    <font>
      <sz val="11"/>
      <color theme="9" tint="-0.499984740745262"/>
      <name val="ＭＳ Ｐゴシック"/>
      <family val="3"/>
      <charset val="128"/>
      <scheme val="minor"/>
    </font>
    <font>
      <sz val="7"/>
      <color theme="9" tint="-0.499984740745262"/>
      <name val="ＭＳ 明朝"/>
      <family val="1"/>
      <charset val="128"/>
    </font>
    <font>
      <b/>
      <sz val="14"/>
      <color theme="9" tint="-0.499984740745262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0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20" fillId="0" borderId="0" applyNumberFormat="0" applyFill="0" applyBorder="0" applyAlignment="0" applyProtection="0">
      <alignment vertical="center"/>
    </xf>
  </cellStyleXfs>
  <cellXfs count="372">
    <xf numFmtId="0" fontId="0" fillId="0" borderId="0" xfId="0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38" fontId="14" fillId="0" borderId="9" xfId="1" applyFont="1" applyFill="1" applyBorder="1" applyAlignment="1">
      <alignment horizontal="right" vertical="center"/>
    </xf>
    <xf numFmtId="38" fontId="14" fillId="0" borderId="7" xfId="1" applyFont="1" applyFill="1" applyBorder="1" applyAlignment="1">
      <alignment horizontal="right" vertical="center"/>
    </xf>
    <xf numFmtId="176" fontId="14" fillId="0" borderId="7" xfId="1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38" fontId="14" fillId="0" borderId="11" xfId="1" applyFont="1" applyFill="1" applyBorder="1" applyAlignment="1">
      <alignment horizontal="right" vertical="center"/>
    </xf>
    <xf numFmtId="38" fontId="14" fillId="0" borderId="0" xfId="1" applyFont="1" applyFill="1" applyBorder="1" applyAlignment="1">
      <alignment horizontal="right" vertical="center"/>
    </xf>
    <xf numFmtId="176" fontId="14" fillId="0" borderId="0" xfId="1" applyNumberFormat="1" applyFont="1" applyFill="1" applyBorder="1" applyAlignment="1">
      <alignment horizontal="right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38" fontId="15" fillId="0" borderId="4" xfId="1" applyFont="1" applyFill="1" applyBorder="1" applyAlignment="1">
      <alignment horizontal="right" vertical="center"/>
    </xf>
    <xf numFmtId="38" fontId="15" fillId="0" borderId="3" xfId="1" applyFont="1" applyFill="1" applyBorder="1" applyAlignment="1">
      <alignment horizontal="right" vertical="center"/>
    </xf>
    <xf numFmtId="176" fontId="15" fillId="0" borderId="3" xfId="1" applyNumberFormat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38" fontId="14" fillId="0" borderId="11" xfId="1" applyFont="1" applyFill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0" fontId="15" fillId="2" borderId="0" xfId="0" applyFont="1" applyFill="1" applyAlignment="1">
      <alignment horizontal="right" vertical="center"/>
    </xf>
    <xf numFmtId="0" fontId="14" fillId="2" borderId="5" xfId="4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left" vertical="center"/>
    </xf>
    <xf numFmtId="3" fontId="15" fillId="2" borderId="7" xfId="1" applyNumberFormat="1" applyFont="1" applyFill="1" applyBorder="1" applyAlignment="1">
      <alignment vertical="center"/>
    </xf>
    <xf numFmtId="188" fontId="15" fillId="2" borderId="7" xfId="1" applyNumberFormat="1" applyFont="1" applyFill="1" applyBorder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3" fontId="15" fillId="2" borderId="0" xfId="1" applyNumberFormat="1" applyFont="1" applyFill="1" applyBorder="1" applyAlignment="1">
      <alignment vertical="center"/>
    </xf>
    <xf numFmtId="188" fontId="15" fillId="2" borderId="0" xfId="1" applyNumberFormat="1" applyFont="1" applyFill="1" applyBorder="1" applyAlignment="1">
      <alignment vertical="center"/>
    </xf>
    <xf numFmtId="3" fontId="15" fillId="2" borderId="0" xfId="1" quotePrefix="1" applyNumberFormat="1" applyFont="1" applyFill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3" fontId="14" fillId="2" borderId="0" xfId="1" applyNumberFormat="1" applyFont="1" applyFill="1" applyBorder="1" applyAlignment="1">
      <alignment vertical="center"/>
    </xf>
    <xf numFmtId="188" fontId="14" fillId="2" borderId="0" xfId="1" applyNumberFormat="1" applyFont="1" applyFill="1" applyBorder="1" applyAlignment="1">
      <alignment vertical="center"/>
    </xf>
    <xf numFmtId="3" fontId="14" fillId="2" borderId="0" xfId="1" quotePrefix="1" applyNumberFormat="1" applyFont="1" applyFill="1" applyBorder="1" applyAlignment="1">
      <alignment vertical="center"/>
    </xf>
    <xf numFmtId="180" fontId="14" fillId="2" borderId="11" xfId="1" applyNumberFormat="1" applyFont="1" applyFill="1" applyBorder="1" applyAlignment="1">
      <alignment horizontal="left" vertical="center"/>
    </xf>
    <xf numFmtId="180" fontId="14" fillId="2" borderId="10" xfId="1" applyNumberFormat="1" applyFont="1" applyFill="1" applyBorder="1" applyAlignment="1">
      <alignment horizontal="left" vertical="center"/>
    </xf>
    <xf numFmtId="3" fontId="14" fillId="2" borderId="0" xfId="1" quotePrefix="1" applyNumberFormat="1" applyFont="1" applyFill="1" applyBorder="1" applyAlignment="1">
      <alignment horizontal="right" vertical="center"/>
    </xf>
    <xf numFmtId="180" fontId="15" fillId="2" borderId="11" xfId="1" applyNumberFormat="1" applyFont="1" applyFill="1" applyBorder="1" applyAlignment="1">
      <alignment horizontal="left" vertical="center"/>
    </xf>
    <xf numFmtId="180" fontId="15" fillId="2" borderId="10" xfId="1" applyNumberFormat="1" applyFont="1" applyFill="1" applyBorder="1" applyAlignment="1">
      <alignment horizontal="left" vertical="center"/>
    </xf>
    <xf numFmtId="3" fontId="15" fillId="2" borderId="0" xfId="1" quotePrefix="1" applyNumberFormat="1" applyFont="1" applyFill="1" applyBorder="1" applyAlignment="1">
      <alignment horizontal="right" vertical="center"/>
    </xf>
    <xf numFmtId="0" fontId="14" fillId="2" borderId="0" xfId="0" applyFont="1" applyFill="1">
      <alignment vertical="center"/>
    </xf>
    <xf numFmtId="180" fontId="14" fillId="2" borderId="0" xfId="1" quotePrefix="1" applyNumberFormat="1" applyFont="1" applyFill="1" applyBorder="1" applyAlignment="1">
      <alignment vertical="center"/>
    </xf>
    <xf numFmtId="0" fontId="15" fillId="2" borderId="11" xfId="0" applyFont="1" applyFill="1" applyBorder="1" applyAlignment="1">
      <alignment horizontal="left" vertical="center"/>
    </xf>
    <xf numFmtId="0" fontId="14" fillId="2" borderId="3" xfId="0" applyFont="1" applyFill="1" applyBorder="1">
      <alignment vertical="center"/>
    </xf>
    <xf numFmtId="0" fontId="14" fillId="2" borderId="12" xfId="0" applyFont="1" applyFill="1" applyBorder="1" applyAlignment="1">
      <alignment horizontal="left" vertical="center"/>
    </xf>
    <xf numFmtId="3" fontId="14" fillId="2" borderId="3" xfId="1" applyNumberFormat="1" applyFont="1" applyFill="1" applyBorder="1" applyAlignment="1">
      <alignment vertical="center"/>
    </xf>
    <xf numFmtId="188" fontId="14" fillId="2" borderId="3" xfId="1" applyNumberFormat="1" applyFont="1" applyFill="1" applyBorder="1" applyAlignment="1">
      <alignment vertical="center"/>
    </xf>
    <xf numFmtId="3" fontId="14" fillId="2" borderId="3" xfId="1" quotePrefix="1" applyNumberFormat="1" applyFont="1" applyFill="1" applyBorder="1" applyAlignment="1">
      <alignment vertical="center"/>
    </xf>
    <xf numFmtId="0" fontId="14" fillId="2" borderId="0" xfId="0" applyFont="1" applyFill="1" applyAlignment="1">
      <alignment vertical="top"/>
    </xf>
    <xf numFmtId="0" fontId="14" fillId="2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3" fontId="15" fillId="2" borderId="9" xfId="1" applyNumberFormat="1" applyFont="1" applyFill="1" applyBorder="1" applyAlignment="1">
      <alignment horizontal="right" vertical="center"/>
    </xf>
    <xf numFmtId="3" fontId="15" fillId="2" borderId="7" xfId="1" applyNumberFormat="1" applyFont="1" applyFill="1" applyBorder="1" applyAlignment="1">
      <alignment horizontal="right" vertical="center"/>
    </xf>
    <xf numFmtId="187" fontId="15" fillId="2" borderId="7" xfId="1" applyNumberFormat="1" applyFont="1" applyFill="1" applyBorder="1" applyAlignment="1">
      <alignment horizontal="right" vertical="center"/>
    </xf>
    <xf numFmtId="3" fontId="15" fillId="2" borderId="11" xfId="1" applyNumberFormat="1" applyFont="1" applyFill="1" applyBorder="1" applyAlignment="1">
      <alignment horizontal="right" vertical="center"/>
    </xf>
    <xf numFmtId="3" fontId="15" fillId="2" borderId="0" xfId="1" applyNumberFormat="1" applyFont="1" applyFill="1" applyBorder="1" applyAlignment="1">
      <alignment horizontal="right" vertical="center"/>
    </xf>
    <xf numFmtId="187" fontId="15" fillId="2" borderId="0" xfId="1" applyNumberFormat="1" applyFont="1" applyFill="1" applyBorder="1" applyAlignment="1">
      <alignment horizontal="right" vertical="center"/>
    </xf>
    <xf numFmtId="3" fontId="14" fillId="2" borderId="11" xfId="1" applyNumberFormat="1" applyFont="1" applyFill="1" applyBorder="1" applyAlignment="1">
      <alignment horizontal="right" vertical="center"/>
    </xf>
    <xf numFmtId="3" fontId="14" fillId="2" borderId="0" xfId="1" applyNumberFormat="1" applyFont="1" applyFill="1" applyBorder="1" applyAlignment="1">
      <alignment horizontal="right" vertical="center"/>
    </xf>
    <xf numFmtId="187" fontId="14" fillId="2" borderId="0" xfId="1" applyNumberFormat="1" applyFont="1" applyFill="1" applyBorder="1" applyAlignment="1">
      <alignment horizontal="right" vertical="center"/>
    </xf>
    <xf numFmtId="0" fontId="15" fillId="2" borderId="0" xfId="0" applyFont="1" applyFill="1">
      <alignment vertical="center"/>
    </xf>
    <xf numFmtId="3" fontId="14" fillId="2" borderId="4" xfId="1" applyNumberFormat="1" applyFont="1" applyFill="1" applyBorder="1" applyAlignment="1">
      <alignment vertical="center"/>
    </xf>
    <xf numFmtId="187" fontId="14" fillId="2" borderId="3" xfId="1" applyNumberFormat="1" applyFont="1" applyFill="1" applyBorder="1" applyAlignment="1">
      <alignment vertical="center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86" fontId="15" fillId="2" borderId="9" xfId="1" applyNumberFormat="1" applyFont="1" applyFill="1" applyBorder="1" applyAlignment="1">
      <alignment horizontal="right" vertical="center"/>
    </xf>
    <xf numFmtId="186" fontId="15" fillId="2" borderId="7" xfId="1" applyNumberFormat="1" applyFont="1" applyFill="1" applyBorder="1" applyAlignment="1">
      <alignment horizontal="right" vertical="center"/>
    </xf>
    <xf numFmtId="0" fontId="14" fillId="2" borderId="9" xfId="0" applyFont="1" applyFill="1" applyBorder="1" applyAlignment="1">
      <alignment horizontal="left" vertical="center"/>
    </xf>
    <xf numFmtId="186" fontId="14" fillId="2" borderId="11" xfId="1" applyNumberFormat="1" applyFont="1" applyFill="1" applyBorder="1" applyAlignment="1">
      <alignment horizontal="right" vertical="center"/>
    </xf>
    <xf numFmtId="186" fontId="14" fillId="2" borderId="0" xfId="1" applyNumberFormat="1" applyFont="1" applyFill="1" applyBorder="1" applyAlignment="1">
      <alignment horizontal="right" vertical="center"/>
    </xf>
    <xf numFmtId="0" fontId="14" fillId="2" borderId="11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186" fontId="14" fillId="2" borderId="4" xfId="1" applyNumberFormat="1" applyFont="1" applyFill="1" applyBorder="1" applyAlignment="1">
      <alignment horizontal="right" vertical="center"/>
    </xf>
    <xf numFmtId="186" fontId="14" fillId="2" borderId="3" xfId="1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left" vertical="center"/>
    </xf>
    <xf numFmtId="38" fontId="14" fillId="2" borderId="11" xfId="1" applyFont="1" applyFill="1" applyBorder="1" applyAlignment="1">
      <alignment horizontal="right" vertical="center"/>
    </xf>
    <xf numFmtId="38" fontId="14" fillId="2" borderId="0" xfId="1" applyFont="1" applyFill="1" applyBorder="1" applyAlignment="1">
      <alignment horizontal="right" vertical="center"/>
    </xf>
    <xf numFmtId="0" fontId="14" fillId="2" borderId="23" xfId="0" applyFont="1" applyFill="1" applyBorder="1" applyAlignment="1">
      <alignment horizontal="left" vertical="center"/>
    </xf>
    <xf numFmtId="0" fontId="14" fillId="2" borderId="21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38" fontId="14" fillId="2" borderId="3" xfId="1" applyFont="1" applyFill="1" applyBorder="1" applyAlignment="1">
      <alignment horizontal="right" vertical="center"/>
    </xf>
    <xf numFmtId="0" fontId="14" fillId="2" borderId="0" xfId="0" applyFont="1" applyFill="1" applyAlignment="1">
      <alignment vertical="top" wrapText="1"/>
    </xf>
    <xf numFmtId="186" fontId="15" fillId="2" borderId="9" xfId="0" applyNumberFormat="1" applyFont="1" applyFill="1" applyBorder="1" applyAlignment="1">
      <alignment horizontal="right" vertical="center"/>
    </xf>
    <xf numFmtId="186" fontId="15" fillId="2" borderId="7" xfId="0" applyNumberFormat="1" applyFont="1" applyFill="1" applyBorder="1" applyAlignment="1">
      <alignment horizontal="right" vertical="center"/>
    </xf>
    <xf numFmtId="186" fontId="15" fillId="2" borderId="11" xfId="0" applyNumberFormat="1" applyFont="1" applyFill="1" applyBorder="1" applyAlignment="1">
      <alignment horizontal="right" vertical="center"/>
    </xf>
    <xf numFmtId="186" fontId="15" fillId="2" borderId="0" xfId="0" applyNumberFormat="1" applyFont="1" applyFill="1" applyAlignment="1">
      <alignment horizontal="right" vertical="center"/>
    </xf>
    <xf numFmtId="186" fontId="14" fillId="2" borderId="11" xfId="0" applyNumberFormat="1" applyFont="1" applyFill="1" applyBorder="1" applyAlignment="1">
      <alignment horizontal="right" vertical="center"/>
    </xf>
    <xf numFmtId="186" fontId="14" fillId="2" borderId="0" xfId="0" applyNumberFormat="1" applyFont="1" applyFill="1" applyAlignment="1">
      <alignment horizontal="right" vertical="center"/>
    </xf>
    <xf numFmtId="186" fontId="14" fillId="2" borderId="4" xfId="0" applyNumberFormat="1" applyFont="1" applyFill="1" applyBorder="1" applyAlignment="1">
      <alignment horizontal="right" vertical="center"/>
    </xf>
    <xf numFmtId="186" fontId="14" fillId="2" borderId="3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vertical="top" wrapText="1"/>
    </xf>
    <xf numFmtId="0" fontId="14" fillId="2" borderId="15" xfId="0" applyFont="1" applyFill="1" applyBorder="1">
      <alignment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86" fontId="15" fillId="2" borderId="0" xfId="1" applyNumberFormat="1" applyFont="1" applyFill="1" applyBorder="1" applyAlignment="1">
      <alignment horizontal="right" vertical="center"/>
    </xf>
    <xf numFmtId="186" fontId="15" fillId="2" borderId="11" xfId="1" applyNumberFormat="1" applyFont="1" applyFill="1" applyBorder="1" applyAlignment="1">
      <alignment horizontal="right" vertical="center"/>
    </xf>
    <xf numFmtId="0" fontId="14" fillId="2" borderId="11" xfId="0" applyFont="1" applyFill="1" applyBorder="1">
      <alignment vertical="center"/>
    </xf>
    <xf numFmtId="0" fontId="14" fillId="2" borderId="4" xfId="0" applyFont="1" applyFill="1" applyBorder="1">
      <alignment vertical="center"/>
    </xf>
    <xf numFmtId="0" fontId="14" fillId="2" borderId="1" xfId="0" applyFont="1" applyFill="1" applyBorder="1">
      <alignment vertical="center"/>
    </xf>
    <xf numFmtId="0" fontId="17" fillId="2" borderId="1" xfId="0" applyFont="1" applyFill="1" applyBorder="1">
      <alignment vertical="center"/>
    </xf>
    <xf numFmtId="0" fontId="17" fillId="2" borderId="7" xfId="0" applyFont="1" applyFill="1" applyBorder="1">
      <alignment vertic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5" fillId="2" borderId="9" xfId="0" applyFont="1" applyFill="1" applyBorder="1">
      <alignment vertical="center"/>
    </xf>
    <xf numFmtId="0" fontId="15" fillId="2" borderId="7" xfId="0" applyFont="1" applyFill="1" applyBorder="1">
      <alignment vertical="center"/>
    </xf>
    <xf numFmtId="0" fontId="14" fillId="2" borderId="9" xfId="0" applyFont="1" applyFill="1" applyBorder="1">
      <alignment vertical="center"/>
    </xf>
    <xf numFmtId="0" fontId="17" fillId="2" borderId="0" xfId="0" applyFont="1" applyFill="1">
      <alignment vertical="center"/>
    </xf>
    <xf numFmtId="0" fontId="15" fillId="2" borderId="1" xfId="0" applyFont="1" applyFill="1" applyBorder="1">
      <alignment vertical="center"/>
    </xf>
    <xf numFmtId="0" fontId="15" fillId="2" borderId="3" xfId="0" applyFont="1" applyFill="1" applyBorder="1">
      <alignment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6" xfId="0" applyFont="1" applyFill="1" applyBorder="1">
      <alignment vertical="center"/>
    </xf>
    <xf numFmtId="3" fontId="15" fillId="2" borderId="9" xfId="0" applyNumberFormat="1" applyFont="1" applyFill="1" applyBorder="1" applyAlignment="1">
      <alignment horizontal="right" vertical="center"/>
    </xf>
    <xf numFmtId="3" fontId="15" fillId="2" borderId="7" xfId="0" applyNumberFormat="1" applyFont="1" applyFill="1" applyBorder="1" applyAlignment="1">
      <alignment horizontal="right" vertical="center"/>
    </xf>
    <xf numFmtId="4" fontId="15" fillId="2" borderId="7" xfId="0" applyNumberFormat="1" applyFont="1" applyFill="1" applyBorder="1" applyAlignment="1">
      <alignment horizontal="right" vertical="center"/>
    </xf>
    <xf numFmtId="3" fontId="14" fillId="2" borderId="11" xfId="0" applyNumberFormat="1" applyFont="1" applyFill="1" applyBorder="1" applyAlignment="1">
      <alignment horizontal="right" vertical="center"/>
    </xf>
    <xf numFmtId="3" fontId="14" fillId="2" borderId="0" xfId="0" applyNumberFormat="1" applyFont="1" applyFill="1" applyAlignment="1">
      <alignment horizontal="right" vertical="center"/>
    </xf>
    <xf numFmtId="4" fontId="14" fillId="2" borderId="0" xfId="0" applyNumberFormat="1" applyFont="1" applyFill="1" applyAlignment="1">
      <alignment horizontal="right" vertical="center"/>
    </xf>
    <xf numFmtId="0" fontId="14" fillId="2" borderId="17" xfId="0" applyFont="1" applyFill="1" applyBorder="1">
      <alignment vertical="center"/>
    </xf>
    <xf numFmtId="3" fontId="14" fillId="2" borderId="4" xfId="0" applyNumberFormat="1" applyFont="1" applyFill="1" applyBorder="1" applyAlignment="1">
      <alignment horizontal="right" vertical="center"/>
    </xf>
    <xf numFmtId="3" fontId="14" fillId="2" borderId="3" xfId="0" applyNumberFormat="1" applyFont="1" applyFill="1" applyBorder="1" applyAlignment="1">
      <alignment horizontal="right" vertical="center"/>
    </xf>
    <xf numFmtId="4" fontId="14" fillId="2" borderId="3" xfId="0" applyNumberFormat="1" applyFont="1" applyFill="1" applyBorder="1" applyAlignment="1">
      <alignment horizontal="right" vertical="center"/>
    </xf>
    <xf numFmtId="0" fontId="15" fillId="2" borderId="24" xfId="0" applyFont="1" applyFill="1" applyBorder="1">
      <alignment vertical="center"/>
    </xf>
    <xf numFmtId="0" fontId="14" fillId="2" borderId="16" xfId="0" applyFont="1" applyFill="1" applyBorder="1">
      <alignment vertical="center"/>
    </xf>
    <xf numFmtId="0" fontId="14" fillId="2" borderId="20" xfId="0" applyFont="1" applyFill="1" applyBorder="1" applyAlignment="1">
      <alignment horizontal="center" vertical="center"/>
    </xf>
    <xf numFmtId="3" fontId="14" fillId="2" borderId="9" xfId="0" applyNumberFormat="1" applyFont="1" applyFill="1" applyBorder="1">
      <alignment vertical="center"/>
    </xf>
    <xf numFmtId="3" fontId="14" fillId="2" borderId="7" xfId="0" applyNumberFormat="1" applyFont="1" applyFill="1" applyBorder="1">
      <alignment vertical="center"/>
    </xf>
    <xf numFmtId="4" fontId="14" fillId="2" borderId="7" xfId="0" applyNumberFormat="1" applyFont="1" applyFill="1" applyBorder="1">
      <alignment vertical="center"/>
    </xf>
    <xf numFmtId="3" fontId="14" fillId="2" borderId="11" xfId="0" applyNumberFormat="1" applyFont="1" applyFill="1" applyBorder="1">
      <alignment vertical="center"/>
    </xf>
    <xf numFmtId="3" fontId="14" fillId="2" borderId="0" xfId="0" applyNumberFormat="1" applyFont="1" applyFill="1">
      <alignment vertical="center"/>
    </xf>
    <xf numFmtId="4" fontId="14" fillId="2" borderId="0" xfId="0" applyNumberFormat="1" applyFont="1" applyFill="1">
      <alignment vertical="center"/>
    </xf>
    <xf numFmtId="0" fontId="14" fillId="2" borderId="11" xfId="0" applyFont="1" applyFill="1" applyBorder="1" applyAlignment="1">
      <alignment horizontal="center" vertical="center"/>
    </xf>
    <xf numFmtId="3" fontId="14" fillId="2" borderId="4" xfId="0" applyNumberFormat="1" applyFont="1" applyFill="1" applyBorder="1">
      <alignment vertical="center"/>
    </xf>
    <xf numFmtId="3" fontId="14" fillId="2" borderId="3" xfId="0" applyNumberFormat="1" applyFont="1" applyFill="1" applyBorder="1">
      <alignment vertical="center"/>
    </xf>
    <xf numFmtId="4" fontId="14" fillId="2" borderId="3" xfId="0" applyNumberFormat="1" applyFont="1" applyFill="1" applyBorder="1">
      <alignment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8" xfId="0" applyFont="1" applyFill="1" applyBorder="1">
      <alignment vertical="center"/>
    </xf>
    <xf numFmtId="177" fontId="15" fillId="2" borderId="7" xfId="1" applyNumberFormat="1" applyFont="1" applyFill="1" applyBorder="1" applyAlignment="1">
      <alignment horizontal="right" vertical="center"/>
    </xf>
    <xf numFmtId="0" fontId="14" fillId="2" borderId="22" xfId="0" applyFont="1" applyFill="1" applyBorder="1" applyAlignment="1">
      <alignment horizontal="left" vertical="center"/>
    </xf>
    <xf numFmtId="177" fontId="14" fillId="2" borderId="0" xfId="1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177" fontId="14" fillId="2" borderId="3" xfId="1" applyNumberFormat="1" applyFont="1" applyFill="1" applyBorder="1" applyAlignment="1">
      <alignment horizontal="right" vertical="center"/>
    </xf>
    <xf numFmtId="0" fontId="14" fillId="2" borderId="3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184" fontId="15" fillId="2" borderId="7" xfId="1" applyNumberFormat="1" applyFont="1" applyFill="1" applyBorder="1" applyAlignment="1">
      <alignment vertical="center"/>
    </xf>
    <xf numFmtId="184" fontId="15" fillId="2" borderId="0" xfId="1" applyNumberFormat="1" applyFont="1" applyFill="1" applyBorder="1" applyAlignment="1">
      <alignment vertical="center"/>
    </xf>
    <xf numFmtId="185" fontId="14" fillId="2" borderId="0" xfId="2" applyNumberFormat="1" applyFont="1" applyFill="1" applyBorder="1" applyAlignment="1">
      <alignment horizontal="right" vertical="center"/>
    </xf>
    <xf numFmtId="184" fontId="14" fillId="2" borderId="0" xfId="1" applyNumberFormat="1" applyFont="1" applyFill="1" applyBorder="1" applyAlignment="1">
      <alignment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184" fontId="15" fillId="2" borderId="3" xfId="1" applyNumberFormat="1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38" fontId="14" fillId="2" borderId="9" xfId="1" applyFont="1" applyFill="1" applyBorder="1" applyAlignment="1">
      <alignment horizontal="right" vertical="center"/>
    </xf>
    <xf numFmtId="38" fontId="14" fillId="2" borderId="7" xfId="1" applyFont="1" applyFill="1" applyBorder="1" applyAlignment="1">
      <alignment horizontal="right" vertical="center"/>
    </xf>
    <xf numFmtId="177" fontId="14" fillId="2" borderId="7" xfId="1" applyNumberFormat="1" applyFont="1" applyFill="1" applyBorder="1" applyAlignment="1">
      <alignment horizontal="right" vertical="center"/>
    </xf>
    <xf numFmtId="183" fontId="14" fillId="2" borderId="7" xfId="1" applyNumberFormat="1" applyFont="1" applyFill="1" applyBorder="1" applyAlignment="1">
      <alignment horizontal="right" vertical="center"/>
    </xf>
    <xf numFmtId="183" fontId="14" fillId="2" borderId="0" xfId="1" applyNumberFormat="1" applyFont="1" applyFill="1" applyBorder="1" applyAlignment="1">
      <alignment horizontal="right" vertical="center"/>
    </xf>
    <xf numFmtId="38" fontId="15" fillId="2" borderId="4" xfId="1" applyFont="1" applyFill="1" applyBorder="1" applyAlignment="1">
      <alignment horizontal="right" vertical="center"/>
    </xf>
    <xf numFmtId="38" fontId="15" fillId="2" borderId="3" xfId="1" applyFont="1" applyFill="1" applyBorder="1" applyAlignment="1">
      <alignment horizontal="right" vertical="center"/>
    </xf>
    <xf numFmtId="177" fontId="15" fillId="2" borderId="3" xfId="1" applyNumberFormat="1" applyFont="1" applyFill="1" applyBorder="1" applyAlignment="1">
      <alignment horizontal="right" vertical="center"/>
    </xf>
    <xf numFmtId="183" fontId="15" fillId="2" borderId="3" xfId="1" applyNumberFormat="1" applyFont="1" applyFill="1" applyBorder="1" applyAlignment="1">
      <alignment horizontal="right" vertical="center"/>
    </xf>
    <xf numFmtId="0" fontId="13" fillId="2" borderId="2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38" fontId="14" fillId="2" borderId="9" xfId="1" applyFont="1" applyFill="1" applyBorder="1" applyAlignment="1">
      <alignment vertical="center"/>
    </xf>
    <xf numFmtId="38" fontId="14" fillId="2" borderId="7" xfId="1" applyFont="1" applyFill="1" applyBorder="1" applyAlignment="1">
      <alignment vertical="center"/>
    </xf>
    <xf numFmtId="38" fontId="14" fillId="2" borderId="11" xfId="1" applyFont="1" applyFill="1" applyBorder="1" applyAlignment="1">
      <alignment vertical="center"/>
    </xf>
    <xf numFmtId="38" fontId="14" fillId="2" borderId="0" xfId="1" applyFont="1" applyFill="1" applyBorder="1" applyAlignment="1">
      <alignment vertical="center"/>
    </xf>
    <xf numFmtId="180" fontId="14" fillId="2" borderId="0" xfId="1" applyNumberFormat="1" applyFont="1" applyFill="1" applyBorder="1" applyAlignment="1">
      <alignment vertical="center"/>
    </xf>
    <xf numFmtId="38" fontId="14" fillId="2" borderId="0" xfId="1" applyFont="1" applyFill="1" applyBorder="1" applyAlignment="1">
      <alignment horizontal="left" vertical="top"/>
    </xf>
    <xf numFmtId="182" fontId="14" fillId="2" borderId="0" xfId="1" applyNumberFormat="1" applyFont="1" applyFill="1" applyBorder="1" applyAlignment="1">
      <alignment vertical="center"/>
    </xf>
    <xf numFmtId="0" fontId="15" fillId="2" borderId="3" xfId="0" applyFont="1" applyFill="1" applyBorder="1" applyAlignment="1">
      <alignment horizontal="center" vertical="center"/>
    </xf>
    <xf numFmtId="180" fontId="15" fillId="2" borderId="3" xfId="1" applyNumberFormat="1" applyFont="1" applyFill="1" applyBorder="1" applyAlignment="1">
      <alignment vertical="center"/>
    </xf>
    <xf numFmtId="38" fontId="15" fillId="2" borderId="4" xfId="1" applyFont="1" applyFill="1" applyBorder="1" applyAlignment="1">
      <alignment vertical="center"/>
    </xf>
    <xf numFmtId="182" fontId="15" fillId="2" borderId="3" xfId="1" applyNumberFormat="1" applyFont="1" applyFill="1" applyBorder="1" applyAlignment="1">
      <alignment vertical="center"/>
    </xf>
    <xf numFmtId="38" fontId="15" fillId="2" borderId="3" xfId="1" applyFont="1" applyFill="1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14" fillId="0" borderId="3" xfId="0" applyFont="1" applyBorder="1">
      <alignment vertical="center"/>
    </xf>
    <xf numFmtId="0" fontId="15" fillId="0" borderId="7" xfId="0" applyFont="1" applyBorder="1">
      <alignment vertical="center"/>
    </xf>
    <xf numFmtId="180" fontId="15" fillId="0" borderId="11" xfId="1" applyNumberFormat="1" applyFont="1" applyFill="1" applyBorder="1" applyAlignment="1">
      <alignment horizontal="right" vertical="center"/>
    </xf>
    <xf numFmtId="180" fontId="15" fillId="0" borderId="0" xfId="1" applyNumberFormat="1" applyFont="1" applyFill="1" applyBorder="1" applyAlignment="1">
      <alignment horizontal="right" vertical="center"/>
    </xf>
    <xf numFmtId="181" fontId="15" fillId="0" borderId="7" xfId="1" applyNumberFormat="1" applyFont="1" applyFill="1" applyBorder="1" applyAlignment="1">
      <alignment horizontal="right" vertical="center"/>
    </xf>
    <xf numFmtId="181" fontId="15" fillId="0" borderId="0" xfId="1" applyNumberFormat="1" applyFont="1" applyFill="1" applyBorder="1" applyAlignment="1">
      <alignment horizontal="right" vertical="center"/>
    </xf>
    <xf numFmtId="0" fontId="14" fillId="0" borderId="9" xfId="0" applyFont="1" applyBorder="1">
      <alignment vertical="center"/>
    </xf>
    <xf numFmtId="180" fontId="14" fillId="0" borderId="11" xfId="1" applyNumberFormat="1" applyFont="1" applyFill="1" applyBorder="1" applyAlignment="1">
      <alignment horizontal="right" vertical="center"/>
    </xf>
    <xf numFmtId="180" fontId="14" fillId="0" borderId="0" xfId="1" applyNumberFormat="1" applyFont="1" applyFill="1" applyBorder="1" applyAlignment="1">
      <alignment horizontal="right" vertical="center"/>
    </xf>
    <xf numFmtId="181" fontId="14" fillId="0" borderId="0" xfId="1" applyNumberFormat="1" applyFont="1" applyFill="1" applyBorder="1" applyAlignment="1">
      <alignment horizontal="right" vertical="center"/>
    </xf>
    <xf numFmtId="0" fontId="14" fillId="0" borderId="11" xfId="0" applyFont="1" applyBorder="1">
      <alignment vertical="center"/>
    </xf>
    <xf numFmtId="0" fontId="14" fillId="0" borderId="4" xfId="0" applyFont="1" applyBorder="1">
      <alignment vertical="center"/>
    </xf>
    <xf numFmtId="0" fontId="15" fillId="0" borderId="0" xfId="0" applyFont="1">
      <alignment vertical="center"/>
    </xf>
    <xf numFmtId="0" fontId="14" fillId="0" borderId="22" xfId="0" applyFont="1" applyBorder="1">
      <alignment vertical="center"/>
    </xf>
    <xf numFmtId="0" fontId="14" fillId="0" borderId="23" xfId="0" applyFont="1" applyBorder="1">
      <alignment vertical="center"/>
    </xf>
    <xf numFmtId="0" fontId="14" fillId="0" borderId="21" xfId="0" applyFont="1" applyBorder="1">
      <alignment vertical="center"/>
    </xf>
    <xf numFmtId="0" fontId="15" fillId="0" borderId="10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8" xfId="0" applyFont="1" applyBorder="1">
      <alignment vertical="center"/>
    </xf>
    <xf numFmtId="0" fontId="14" fillId="0" borderId="12" xfId="0" applyFont="1" applyBorder="1" applyAlignment="1">
      <alignment horizontal="left" vertical="center"/>
    </xf>
    <xf numFmtId="180" fontId="14" fillId="0" borderId="3" xfId="1" applyNumberFormat="1" applyFont="1" applyFill="1" applyBorder="1" applyAlignment="1">
      <alignment horizontal="right" vertical="center"/>
    </xf>
    <xf numFmtId="181" fontId="14" fillId="0" borderId="3" xfId="1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top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7" xfId="0" applyFont="1" applyBorder="1" applyAlignment="1">
      <alignment horizontal="right" vertical="center"/>
    </xf>
    <xf numFmtId="2" fontId="14" fillId="0" borderId="7" xfId="0" applyNumberFormat="1" applyFont="1" applyBorder="1" applyAlignment="1">
      <alignment horizontal="right" vertical="center"/>
    </xf>
    <xf numFmtId="4" fontId="14" fillId="0" borderId="7" xfId="0" applyNumberFormat="1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2" fontId="14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0" fontId="14" fillId="0" borderId="4" xfId="0" applyFont="1" applyBorder="1" applyAlignment="1">
      <alignment horizontal="left" vertical="center"/>
    </xf>
    <xf numFmtId="38" fontId="14" fillId="0" borderId="4" xfId="1" applyFont="1" applyFill="1" applyBorder="1" applyAlignment="1">
      <alignment horizontal="right" vertical="center"/>
    </xf>
    <xf numFmtId="38" fontId="14" fillId="0" borderId="3" xfId="1" applyFont="1" applyFill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2" fontId="14" fillId="0" borderId="3" xfId="0" applyNumberFormat="1" applyFont="1" applyBorder="1" applyAlignment="1">
      <alignment horizontal="right" vertical="center"/>
    </xf>
    <xf numFmtId="4" fontId="14" fillId="0" borderId="3" xfId="0" applyNumberFormat="1" applyFont="1" applyBorder="1" applyAlignment="1">
      <alignment horizontal="right" vertical="center"/>
    </xf>
    <xf numFmtId="179" fontId="14" fillId="0" borderId="7" xfId="0" applyNumberFormat="1" applyFont="1" applyBorder="1" applyAlignment="1">
      <alignment horizontal="right" vertical="center"/>
    </xf>
    <xf numFmtId="179" fontId="14" fillId="0" borderId="0" xfId="0" applyNumberFormat="1" applyFont="1" applyAlignment="1">
      <alignment horizontal="right" vertical="center"/>
    </xf>
    <xf numFmtId="179" fontId="14" fillId="0" borderId="3" xfId="0" applyNumberFormat="1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77" fontId="15" fillId="0" borderId="9" xfId="1" applyNumberFormat="1" applyFont="1" applyFill="1" applyBorder="1" applyAlignment="1">
      <alignment horizontal="right" vertical="center"/>
    </xf>
    <xf numFmtId="177" fontId="15" fillId="0" borderId="7" xfId="1" applyNumberFormat="1" applyFont="1" applyFill="1" applyBorder="1" applyAlignment="1">
      <alignment horizontal="right" vertical="center"/>
    </xf>
    <xf numFmtId="178" fontId="15" fillId="0" borderId="7" xfId="1" applyNumberFormat="1" applyFont="1" applyFill="1" applyBorder="1" applyAlignment="1">
      <alignment horizontal="right" vertical="center"/>
    </xf>
    <xf numFmtId="38" fontId="15" fillId="0" borderId="7" xfId="1" applyFont="1" applyFill="1" applyBorder="1" applyAlignment="1">
      <alignment horizontal="right" vertical="center"/>
    </xf>
    <xf numFmtId="0" fontId="15" fillId="0" borderId="9" xfId="0" applyFont="1" applyBorder="1">
      <alignment vertical="center"/>
    </xf>
    <xf numFmtId="177" fontId="15" fillId="0" borderId="11" xfId="1" applyNumberFormat="1" applyFont="1" applyFill="1" applyBorder="1" applyAlignment="1">
      <alignment horizontal="right" vertical="center"/>
    </xf>
    <xf numFmtId="177" fontId="15" fillId="0" borderId="0" xfId="1" applyNumberFormat="1" applyFont="1" applyFill="1" applyBorder="1" applyAlignment="1">
      <alignment horizontal="right" vertical="center"/>
    </xf>
    <xf numFmtId="178" fontId="15" fillId="0" borderId="0" xfId="1" applyNumberFormat="1" applyFont="1" applyFill="1" applyBorder="1" applyAlignment="1">
      <alignment horizontal="right" vertical="center"/>
    </xf>
    <xf numFmtId="38" fontId="15" fillId="0" borderId="0" xfId="1" applyFont="1" applyFill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177" fontId="14" fillId="0" borderId="11" xfId="1" applyNumberFormat="1" applyFont="1" applyFill="1" applyBorder="1" applyAlignment="1">
      <alignment horizontal="right" vertical="center"/>
    </xf>
    <xf numFmtId="177" fontId="14" fillId="0" borderId="0" xfId="1" applyNumberFormat="1" applyFont="1" applyFill="1" applyBorder="1" applyAlignment="1">
      <alignment horizontal="right" vertical="center"/>
    </xf>
    <xf numFmtId="178" fontId="14" fillId="0" borderId="0" xfId="1" applyNumberFormat="1" applyFont="1" applyFill="1" applyBorder="1" applyAlignment="1">
      <alignment horizontal="right" vertical="center"/>
    </xf>
    <xf numFmtId="0" fontId="15" fillId="0" borderId="11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4" xfId="0" applyFont="1" applyBorder="1">
      <alignment vertical="center"/>
    </xf>
    <xf numFmtId="177" fontId="15" fillId="0" borderId="4" xfId="1" applyNumberFormat="1" applyFont="1" applyFill="1" applyBorder="1" applyAlignment="1">
      <alignment horizontal="right" vertical="center"/>
    </xf>
    <xf numFmtId="177" fontId="15" fillId="0" borderId="3" xfId="1" applyNumberFormat="1" applyFont="1" applyFill="1" applyBorder="1" applyAlignment="1">
      <alignment horizontal="right" vertical="center"/>
    </xf>
    <xf numFmtId="178" fontId="15" fillId="0" borderId="3" xfId="1" applyNumberFormat="1" applyFont="1" applyFill="1" applyBorder="1" applyAlignment="1">
      <alignment horizontal="right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1" fillId="0" borderId="7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3" xfId="0" applyFont="1" applyBorder="1" applyAlignment="1">
      <alignment horizontal="right" vertical="center"/>
    </xf>
    <xf numFmtId="0" fontId="22" fillId="0" borderId="11" xfId="0" applyFont="1" applyBorder="1">
      <alignment vertical="center"/>
    </xf>
    <xf numFmtId="0" fontId="22" fillId="0" borderId="4" xfId="0" applyFont="1" applyBorder="1">
      <alignment vertical="center"/>
    </xf>
    <xf numFmtId="38" fontId="12" fillId="0" borderId="0" xfId="1" applyFont="1">
      <alignment vertical="center"/>
    </xf>
    <xf numFmtId="0" fontId="23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right" vertical="center"/>
    </xf>
    <xf numFmtId="38" fontId="23" fillId="0" borderId="0" xfId="0" applyNumberFormat="1" applyFont="1">
      <alignment vertical="center"/>
    </xf>
    <xf numFmtId="38" fontId="23" fillId="0" borderId="0" xfId="1" applyFont="1">
      <alignment vertical="center"/>
    </xf>
    <xf numFmtId="0" fontId="24" fillId="0" borderId="0" xfId="0" applyFont="1">
      <alignment vertical="center"/>
    </xf>
    <xf numFmtId="0" fontId="14" fillId="2" borderId="22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38" fontId="24" fillId="0" borderId="0" xfId="1" applyFont="1">
      <alignment vertical="center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3" xfId="0" applyFont="1" applyFill="1" applyBorder="1">
      <alignment vertical="center"/>
    </xf>
    <xf numFmtId="0" fontId="14" fillId="2" borderId="12" xfId="0" applyFont="1" applyFill="1" applyBorder="1">
      <alignment vertical="center"/>
    </xf>
    <xf numFmtId="3" fontId="15" fillId="2" borderId="7" xfId="1" quotePrefix="1" applyNumberFormat="1" applyFont="1" applyFill="1" applyBorder="1" applyAlignment="1">
      <alignment horizontal="right" vertical="center"/>
    </xf>
    <xf numFmtId="189" fontId="14" fillId="0" borderId="7" xfId="2" applyNumberFormat="1" applyFont="1" applyFill="1" applyBorder="1" applyAlignment="1">
      <alignment horizontal="right" vertical="center"/>
    </xf>
    <xf numFmtId="189" fontId="14" fillId="0" borderId="0" xfId="2" applyNumberFormat="1" applyFont="1" applyFill="1" applyBorder="1" applyAlignment="1">
      <alignment horizontal="right" vertical="center"/>
    </xf>
    <xf numFmtId="189" fontId="14" fillId="0" borderId="3" xfId="2" applyNumberFormat="1" applyFont="1" applyFill="1" applyBorder="1" applyAlignment="1">
      <alignment horizontal="right" vertical="center"/>
    </xf>
    <xf numFmtId="186" fontId="14" fillId="0" borderId="0" xfId="1" applyNumberFormat="1" applyFont="1" applyFill="1" applyBorder="1" applyAlignment="1">
      <alignment horizontal="right" vertical="center"/>
    </xf>
    <xf numFmtId="0" fontId="14" fillId="0" borderId="1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38" fontId="15" fillId="0" borderId="9" xfId="1" applyFont="1" applyFill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38" fontId="15" fillId="0" borderId="11" xfId="1" applyFont="1" applyFill="1" applyBorder="1" applyAlignment="1">
      <alignment horizontal="right" vertical="center"/>
    </xf>
    <xf numFmtId="0" fontId="14" fillId="0" borderId="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186" fontId="15" fillId="0" borderId="0" xfId="0" applyNumberFormat="1" applyFont="1">
      <alignment vertical="center"/>
    </xf>
    <xf numFmtId="0" fontId="14" fillId="0" borderId="0" xfId="0" applyFont="1" applyAlignment="1">
      <alignment vertical="top" wrapText="1"/>
    </xf>
    <xf numFmtId="0" fontId="25" fillId="3" borderId="0" xfId="0" applyFont="1" applyFill="1">
      <alignment vertical="center"/>
    </xf>
    <xf numFmtId="0" fontId="26" fillId="2" borderId="0" xfId="0" applyFont="1" applyFill="1">
      <alignment vertical="center"/>
    </xf>
    <xf numFmtId="0" fontId="26" fillId="4" borderId="0" xfId="0" applyFont="1" applyFill="1">
      <alignment vertical="center"/>
    </xf>
    <xf numFmtId="0" fontId="26" fillId="4" borderId="0" xfId="0" quotePrefix="1" applyFont="1" applyFill="1">
      <alignment vertical="center"/>
    </xf>
    <xf numFmtId="0" fontId="26" fillId="2" borderId="0" xfId="0" quotePrefix="1" applyFont="1" applyFill="1">
      <alignment vertical="center"/>
    </xf>
    <xf numFmtId="0" fontId="26" fillId="0" borderId="0" xfId="0" applyFont="1">
      <alignment vertical="center"/>
    </xf>
    <xf numFmtId="0" fontId="26" fillId="2" borderId="0" xfId="5" applyFont="1" applyFill="1">
      <alignment vertical="center"/>
    </xf>
    <xf numFmtId="0" fontId="26" fillId="4" borderId="0" xfId="5" applyFont="1" applyFill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" xfId="4" applyFont="1" applyFill="1" applyBorder="1" applyAlignment="1">
      <alignment horizontal="center" vertical="center"/>
    </xf>
    <xf numFmtId="0" fontId="14" fillId="2" borderId="4" xfId="4" applyFont="1" applyFill="1" applyBorder="1" applyAlignment="1">
      <alignment horizontal="center" vertical="center"/>
    </xf>
    <xf numFmtId="188" fontId="14" fillId="2" borderId="20" xfId="4" applyNumberFormat="1" applyFont="1" applyFill="1" applyBorder="1" applyAlignment="1">
      <alignment horizontal="center" vertical="center"/>
    </xf>
    <xf numFmtId="188" fontId="14" fillId="2" borderId="21" xfId="4" applyNumberFormat="1" applyFont="1" applyFill="1" applyBorder="1" applyAlignment="1">
      <alignment horizontal="center" vertical="center"/>
    </xf>
    <xf numFmtId="0" fontId="14" fillId="2" borderId="14" xfId="4" applyFont="1" applyFill="1" applyBorder="1" applyAlignment="1">
      <alignment horizontal="center" vertical="center"/>
    </xf>
    <xf numFmtId="0" fontId="14" fillId="2" borderId="16" xfId="4" applyFont="1" applyFill="1" applyBorder="1" applyAlignment="1">
      <alignment horizontal="center" vertical="center"/>
    </xf>
  </cellXfs>
  <cellStyles count="6">
    <cellStyle name="パーセント" xfId="2" builtinId="5"/>
    <cellStyle name="ハイパーリンク" xfId="5" builtinId="8"/>
    <cellStyle name="桁区切り" xfId="1" builtinId="6"/>
    <cellStyle name="標準" xfId="0" builtinId="0"/>
    <cellStyle name="標準_表03-16 宮崎県内及び曽於郡の世帯数・人口・面積" xfId="3" xr:uid="{00000000-0005-0000-0000-000004000000}"/>
    <cellStyle name="標準_表03-17(1) 人口10万人以上の各都市の人口" xfId="4" xr:uid="{00000000-0005-0000-0000-000005000000}"/>
  </cellStyles>
  <dxfs count="0"/>
  <tableStyles count="0" defaultTableStyle="TableStyleMedium2" defaultPivotStyle="PivotStyleLight16"/>
  <colors>
    <mruColors>
      <color rgb="FFF9B6B1"/>
      <color rgb="FF99FFCC"/>
      <color rgb="FF66FF66"/>
      <color rgb="FF99CCFF"/>
      <color rgb="FFFF9999"/>
      <color rgb="FFFFF1C9"/>
      <color rgb="FFC5FFC5"/>
      <color rgb="FF6666FF"/>
      <color rgb="FFD6F2E4"/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3"/>
  <sheetViews>
    <sheetView showGridLines="0" tabSelected="1" zoomScale="115" zoomScaleNormal="115" workbookViewId="0">
      <selection activeCell="E1" sqref="E1"/>
    </sheetView>
  </sheetViews>
  <sheetFormatPr defaultColWidth="8.125" defaultRowHeight="13.5" x14ac:dyDescent="0.15"/>
  <cols>
    <col min="1" max="1" width="3.125" style="1" bestFit="1" customWidth="1"/>
    <col min="2" max="2" width="2.25" style="1" bestFit="1" customWidth="1"/>
    <col min="3" max="3" width="4" style="1" bestFit="1" customWidth="1"/>
    <col min="4" max="4" width="57.375" style="1" customWidth="1"/>
    <col min="5" max="16384" width="8.125" style="1"/>
  </cols>
  <sheetData>
    <row r="1" spans="1:4" s="277" customFormat="1" ht="20.100000000000001" customHeight="1" x14ac:dyDescent="0.15">
      <c r="A1" s="313">
        <v>3</v>
      </c>
      <c r="B1" s="313" t="s">
        <v>823</v>
      </c>
      <c r="C1" s="313"/>
      <c r="D1" s="313"/>
    </row>
    <row r="2" spans="1:4" ht="20.100000000000001" customHeight="1" x14ac:dyDescent="0.15">
      <c r="A2" s="314">
        <v>3</v>
      </c>
      <c r="B2" s="314" t="s">
        <v>824</v>
      </c>
      <c r="C2" s="314">
        <v>1</v>
      </c>
      <c r="D2" s="319" t="s">
        <v>825</v>
      </c>
    </row>
    <row r="3" spans="1:4" ht="20.100000000000001" customHeight="1" x14ac:dyDescent="0.15">
      <c r="A3" s="315">
        <v>3</v>
      </c>
      <c r="B3" s="315" t="s">
        <v>824</v>
      </c>
      <c r="C3" s="315">
        <v>2</v>
      </c>
      <c r="D3" s="320" t="s">
        <v>826</v>
      </c>
    </row>
    <row r="4" spans="1:4" ht="20.100000000000001" customHeight="1" x14ac:dyDescent="0.15">
      <c r="A4" s="314">
        <v>3</v>
      </c>
      <c r="B4" s="314" t="s">
        <v>824</v>
      </c>
      <c r="C4" s="314">
        <v>3</v>
      </c>
      <c r="D4" s="319" t="s">
        <v>827</v>
      </c>
    </row>
    <row r="5" spans="1:4" ht="20.100000000000001" customHeight="1" x14ac:dyDescent="0.15">
      <c r="A5" s="315"/>
      <c r="B5" s="315"/>
      <c r="C5" s="316" t="s">
        <v>828</v>
      </c>
      <c r="D5" s="315" t="s">
        <v>829</v>
      </c>
    </row>
    <row r="6" spans="1:4" ht="20.100000000000001" customHeight="1" x14ac:dyDescent="0.15">
      <c r="A6" s="314"/>
      <c r="B6" s="314"/>
      <c r="C6" s="317" t="s">
        <v>830</v>
      </c>
      <c r="D6" s="318" t="s">
        <v>831</v>
      </c>
    </row>
    <row r="7" spans="1:4" ht="20.100000000000001" customHeight="1" x14ac:dyDescent="0.15">
      <c r="A7" s="315">
        <v>3</v>
      </c>
      <c r="B7" s="315" t="s">
        <v>824</v>
      </c>
      <c r="C7" s="315">
        <v>4</v>
      </c>
      <c r="D7" s="320" t="s">
        <v>832</v>
      </c>
    </row>
    <row r="8" spans="1:4" ht="20.100000000000001" customHeight="1" x14ac:dyDescent="0.15">
      <c r="A8" s="314">
        <v>3</v>
      </c>
      <c r="B8" s="314" t="s">
        <v>824</v>
      </c>
      <c r="C8" s="314">
        <v>5</v>
      </c>
      <c r="D8" s="319" t="s">
        <v>833</v>
      </c>
    </row>
    <row r="9" spans="1:4" ht="20.100000000000001" customHeight="1" x14ac:dyDescent="0.15">
      <c r="A9" s="315">
        <v>3</v>
      </c>
      <c r="B9" s="315" t="s">
        <v>824</v>
      </c>
      <c r="C9" s="315">
        <v>6</v>
      </c>
      <c r="D9" s="320" t="s">
        <v>834</v>
      </c>
    </row>
    <row r="10" spans="1:4" ht="20.100000000000001" customHeight="1" x14ac:dyDescent="0.15">
      <c r="A10" s="314">
        <v>3</v>
      </c>
      <c r="B10" s="314" t="s">
        <v>824</v>
      </c>
      <c r="C10" s="314">
        <v>7</v>
      </c>
      <c r="D10" s="319" t="s">
        <v>835</v>
      </c>
    </row>
    <row r="11" spans="1:4" ht="20.100000000000001" customHeight="1" x14ac:dyDescent="0.15">
      <c r="A11" s="315">
        <v>3</v>
      </c>
      <c r="B11" s="315" t="s">
        <v>824</v>
      </c>
      <c r="C11" s="315">
        <v>8</v>
      </c>
      <c r="D11" s="320" t="s">
        <v>836</v>
      </c>
    </row>
    <row r="12" spans="1:4" ht="20.100000000000001" customHeight="1" x14ac:dyDescent="0.15">
      <c r="A12" s="314">
        <v>3</v>
      </c>
      <c r="B12" s="314" t="s">
        <v>824</v>
      </c>
      <c r="C12" s="314">
        <v>9</v>
      </c>
      <c r="D12" s="319" t="s">
        <v>837</v>
      </c>
    </row>
    <row r="13" spans="1:4" ht="20.100000000000001" customHeight="1" x14ac:dyDescent="0.15">
      <c r="A13" s="315">
        <v>3</v>
      </c>
      <c r="B13" s="315" t="s">
        <v>824</v>
      </c>
      <c r="C13" s="315">
        <v>10</v>
      </c>
      <c r="D13" s="320" t="s">
        <v>838</v>
      </c>
    </row>
    <row r="14" spans="1:4" ht="20.100000000000001" customHeight="1" x14ac:dyDescent="0.15">
      <c r="A14" s="314">
        <v>3</v>
      </c>
      <c r="B14" s="314" t="s">
        <v>824</v>
      </c>
      <c r="C14" s="314">
        <v>11</v>
      </c>
      <c r="D14" s="319" t="s">
        <v>839</v>
      </c>
    </row>
    <row r="15" spans="1:4" ht="20.100000000000001" customHeight="1" x14ac:dyDescent="0.15">
      <c r="A15" s="315">
        <v>3</v>
      </c>
      <c r="B15" s="315" t="s">
        <v>824</v>
      </c>
      <c r="C15" s="315">
        <v>12</v>
      </c>
      <c r="D15" s="320" t="s">
        <v>840</v>
      </c>
    </row>
    <row r="16" spans="1:4" ht="20.100000000000001" customHeight="1" x14ac:dyDescent="0.15">
      <c r="A16" s="314">
        <v>3</v>
      </c>
      <c r="B16" s="314" t="s">
        <v>824</v>
      </c>
      <c r="C16" s="314">
        <v>13</v>
      </c>
      <c r="D16" s="319" t="s">
        <v>841</v>
      </c>
    </row>
    <row r="17" spans="1:4" ht="20.100000000000001" customHeight="1" x14ac:dyDescent="0.15">
      <c r="A17" s="315">
        <v>3</v>
      </c>
      <c r="B17" s="315" t="s">
        <v>824</v>
      </c>
      <c r="C17" s="315">
        <v>14</v>
      </c>
      <c r="D17" s="320" t="s">
        <v>842</v>
      </c>
    </row>
    <row r="18" spans="1:4" ht="20.100000000000001" customHeight="1" x14ac:dyDescent="0.15">
      <c r="A18" s="314">
        <v>3</v>
      </c>
      <c r="B18" s="314" t="s">
        <v>824</v>
      </c>
      <c r="C18" s="314">
        <v>15</v>
      </c>
      <c r="D18" s="319" t="s">
        <v>843</v>
      </c>
    </row>
    <row r="19" spans="1:4" ht="20.100000000000001" customHeight="1" x14ac:dyDescent="0.15">
      <c r="A19" s="315">
        <v>3</v>
      </c>
      <c r="B19" s="315" t="s">
        <v>824</v>
      </c>
      <c r="C19" s="315">
        <v>16</v>
      </c>
      <c r="D19" s="320" t="s">
        <v>844</v>
      </c>
    </row>
    <row r="20" spans="1:4" ht="20.100000000000001" customHeight="1" x14ac:dyDescent="0.15">
      <c r="A20" s="314">
        <v>3</v>
      </c>
      <c r="B20" s="314" t="s">
        <v>824</v>
      </c>
      <c r="C20" s="314">
        <v>17</v>
      </c>
      <c r="D20" s="319" t="s">
        <v>845</v>
      </c>
    </row>
    <row r="21" spans="1:4" ht="20.100000000000001" customHeight="1" x14ac:dyDescent="0.15">
      <c r="A21" s="315">
        <v>3</v>
      </c>
      <c r="B21" s="315" t="s">
        <v>824</v>
      </c>
      <c r="C21" s="315">
        <v>18</v>
      </c>
      <c r="D21" s="320" t="s">
        <v>846</v>
      </c>
    </row>
    <row r="22" spans="1:4" x14ac:dyDescent="0.15">
      <c r="D22" s="24"/>
    </row>
    <row r="23" spans="1:4" x14ac:dyDescent="0.15">
      <c r="D23" s="24"/>
    </row>
  </sheetData>
  <phoneticPr fontId="2"/>
  <hyperlinks>
    <hyperlink ref="D2" location="'P003-010'!A1" display="国勢調査人口の推移" xr:uid="{00000000-0004-0000-0000-000000000000}"/>
    <hyperlink ref="D3" location="'P003-020'!A1" display="地区別人口、世帯数" xr:uid="{00000000-0004-0000-0000-000001000000}"/>
    <hyperlink ref="D4" location="'P003-030'!A1" display="町丁別人口増減率ベスト5、人口密度 " xr:uid="{00000000-0004-0000-0000-000002000000}"/>
    <hyperlink ref="D7" location="'P003-040'!A1" display="町丁別人口、年齢3区分構成比" xr:uid="{00000000-0004-0000-0000-000005000000}"/>
    <hyperlink ref="D8" location="'P003-050'!A1" display="旧市町村別人口の推移" xr:uid="{00000000-0004-0000-0000-000006000000}"/>
    <hyperlink ref="D9" location="'P003-060'!A1" display="人口集中地区(ＤＩＤ)人口の推移" xr:uid="{00000000-0004-0000-0000-000007000000}"/>
    <hyperlink ref="D10" location="'P003-070'!A1" display="年齢、男女別人口" xr:uid="{00000000-0004-0000-0000-000008000000}"/>
    <hyperlink ref="D11" location="'P003-080'!A1" display="年齢(5歳階級)、配偶関係、男女別15歳以上人口" xr:uid="{00000000-0004-0000-0000-000009000000}"/>
    <hyperlink ref="D12" location="'P003-090'!A1" display="住居の種類別一般世帯、人員数" xr:uid="{00000000-0004-0000-0000-00000A000000}"/>
    <hyperlink ref="D13" location="'P003-100'!A1" display="住宅の建て方別住宅に住む一般世帯、人員数" xr:uid="{00000000-0004-0000-0000-00000B000000}"/>
    <hyperlink ref="D14" location="'P003-110'!A1" display="世帯の家族類型別一般世帯数、人員数" xr:uid="{00000000-0004-0000-0000-00000C000000}"/>
    <hyperlink ref="D15" location="'P003-120'!A1" display="労働力状態(8区分)、年齢(5歳階級)、男女別15歳以上人口" xr:uid="{00000000-0004-0000-0000-00000D000000}"/>
    <hyperlink ref="D16" location="'P003-130'!A1" display="常住地、従業、通学地による年齢(5歳階級)、男女別人口" xr:uid="{00000000-0004-0000-0000-00000E000000}"/>
    <hyperlink ref="D17" location="'P003-140'!A1" display="常住地による従業、通学市区町村、15歳以上就業者、通学者数" xr:uid="{00000000-0004-0000-0000-00000F000000}"/>
    <hyperlink ref="D18" location="'P003-150'!A1" display="従業、通学地による常住市区町村、15歳以上就業者、通学者数" xr:uid="{00000000-0004-0000-0000-000010000000}"/>
    <hyperlink ref="D19" location="'P003-160'!A1" display="産業(大分類)、従業上の地位(3区分)、男女別15歳以上就業者数" xr:uid="{00000000-0004-0000-0000-000011000000}"/>
    <hyperlink ref="D20" location="'P003-170'!A1" display="宮崎県内の市町村、近隣市の人口、世帯数、面積" xr:uid="{00000000-0004-0000-0000-000012000000}"/>
    <hyperlink ref="D21" location="'P003-180'!A1" display="人口10万人以上の各都市の人口" xr:uid="{00000000-0004-0000-0000-000013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4"/>
  <sheetViews>
    <sheetView showGridLines="0" zoomScale="115" zoomScaleNormal="115" workbookViewId="0">
      <selection activeCell="G1" sqref="G1"/>
    </sheetView>
  </sheetViews>
  <sheetFormatPr defaultColWidth="9" defaultRowHeight="13.5" x14ac:dyDescent="0.15"/>
  <cols>
    <col min="1" max="1" width="3.875" style="1" customWidth="1"/>
    <col min="2" max="2" width="4" style="1" customWidth="1"/>
    <col min="3" max="3" width="18.25" style="1" customWidth="1"/>
    <col min="4" max="6" width="9.5" style="1" customWidth="1"/>
    <col min="7" max="16384" width="9" style="1"/>
  </cols>
  <sheetData>
    <row r="1" spans="1:6" ht="13.5" customHeight="1" x14ac:dyDescent="0.15">
      <c r="A1" s="344" t="s">
        <v>262</v>
      </c>
      <c r="B1" s="344"/>
      <c r="C1" s="344"/>
      <c r="D1" s="344"/>
      <c r="E1" s="344"/>
      <c r="F1" s="344"/>
    </row>
    <row r="2" spans="1:6" ht="13.5" customHeight="1" x14ac:dyDescent="0.15">
      <c r="A2" s="344"/>
      <c r="B2" s="344"/>
      <c r="C2" s="344"/>
      <c r="D2" s="344"/>
      <c r="E2" s="344"/>
      <c r="F2" s="344"/>
    </row>
    <row r="3" spans="1:6" ht="14.25" customHeight="1" thickBot="1" x14ac:dyDescent="0.2">
      <c r="A3" s="148"/>
      <c r="B3" s="148"/>
      <c r="C3" s="148"/>
      <c r="D3" s="148"/>
      <c r="E3" s="148"/>
      <c r="F3" s="148"/>
    </row>
    <row r="4" spans="1:6" ht="41.25" thickTop="1" x14ac:dyDescent="0.15">
      <c r="A4" s="112"/>
      <c r="B4" s="112"/>
      <c r="C4" s="149"/>
      <c r="D4" s="150" t="s">
        <v>263</v>
      </c>
      <c r="E4" s="150" t="s">
        <v>264</v>
      </c>
      <c r="F4" s="294" t="s">
        <v>273</v>
      </c>
    </row>
    <row r="5" spans="1:6" x14ac:dyDescent="0.15">
      <c r="A5" s="49" t="s">
        <v>265</v>
      </c>
      <c r="B5" s="59"/>
      <c r="C5" s="49"/>
      <c r="D5" s="151">
        <v>69889</v>
      </c>
      <c r="E5" s="152">
        <v>153190</v>
      </c>
      <c r="F5" s="153">
        <v>2.1919</v>
      </c>
    </row>
    <row r="6" spans="1:6" x14ac:dyDescent="0.15">
      <c r="A6" s="49"/>
      <c r="B6" s="83" t="s">
        <v>266</v>
      </c>
      <c r="C6" s="132"/>
      <c r="D6" s="154">
        <v>68805</v>
      </c>
      <c r="E6" s="155">
        <v>151315</v>
      </c>
      <c r="F6" s="156">
        <v>2.1991900000000002</v>
      </c>
    </row>
    <row r="7" spans="1:6" x14ac:dyDescent="0.15">
      <c r="A7" s="49"/>
      <c r="B7" s="157"/>
      <c r="C7" s="127" t="s">
        <v>267</v>
      </c>
      <c r="D7" s="154">
        <v>47541</v>
      </c>
      <c r="E7" s="155">
        <v>111747</v>
      </c>
      <c r="F7" s="156">
        <v>2.3505400000000001</v>
      </c>
    </row>
    <row r="8" spans="1:6" x14ac:dyDescent="0.15">
      <c r="A8" s="49"/>
      <c r="B8" s="157"/>
      <c r="C8" s="117" t="s">
        <v>268</v>
      </c>
      <c r="D8" s="154">
        <v>2894</v>
      </c>
      <c r="E8" s="155">
        <v>5897</v>
      </c>
      <c r="F8" s="156">
        <v>2.0376599999999998</v>
      </c>
    </row>
    <row r="9" spans="1:6" x14ac:dyDescent="0.15">
      <c r="A9" s="49"/>
      <c r="B9" s="157"/>
      <c r="C9" s="117" t="s">
        <v>269</v>
      </c>
      <c r="D9" s="154">
        <v>17012</v>
      </c>
      <c r="E9" s="155">
        <v>31471</v>
      </c>
      <c r="F9" s="156">
        <v>1.8499300000000001</v>
      </c>
    </row>
    <row r="10" spans="1:6" x14ac:dyDescent="0.15">
      <c r="A10" s="49"/>
      <c r="B10" s="157"/>
      <c r="C10" s="117" t="s">
        <v>270</v>
      </c>
      <c r="D10" s="154">
        <v>1358</v>
      </c>
      <c r="E10" s="155">
        <v>2200</v>
      </c>
      <c r="F10" s="156">
        <v>1.6200300000000001</v>
      </c>
    </row>
    <row r="11" spans="1:6" x14ac:dyDescent="0.15">
      <c r="A11" s="49"/>
      <c r="B11" s="99" t="s">
        <v>271</v>
      </c>
      <c r="C11" s="144"/>
      <c r="D11" s="154">
        <v>1084</v>
      </c>
      <c r="E11" s="155">
        <v>1875</v>
      </c>
      <c r="F11" s="156">
        <v>1.7297</v>
      </c>
    </row>
    <row r="12" spans="1:6" x14ac:dyDescent="0.15">
      <c r="A12" s="144" t="s">
        <v>272</v>
      </c>
      <c r="B12" s="77"/>
      <c r="C12" s="52"/>
      <c r="D12" s="158">
        <v>971</v>
      </c>
      <c r="E12" s="159">
        <v>1470</v>
      </c>
      <c r="F12" s="160">
        <v>1.5139</v>
      </c>
    </row>
    <row r="13" spans="1:6" x14ac:dyDescent="0.15">
      <c r="A13" s="49" t="s">
        <v>883</v>
      </c>
      <c r="B13" s="59"/>
      <c r="C13" s="49"/>
      <c r="D13" s="49"/>
      <c r="E13" s="49"/>
      <c r="F13" s="49"/>
    </row>
    <row r="14" spans="1:6" x14ac:dyDescent="0.15">
      <c r="A14" s="49" t="s">
        <v>34</v>
      </c>
      <c r="B14" s="59"/>
      <c r="C14" s="49"/>
      <c r="D14" s="49"/>
      <c r="E14" s="49"/>
      <c r="F14" s="49"/>
    </row>
  </sheetData>
  <mergeCells count="1">
    <mergeCell ref="A1:F2"/>
  </mergeCells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H16"/>
  <sheetViews>
    <sheetView showGridLines="0" zoomScale="115" zoomScaleNormal="115" workbookViewId="0">
      <selection activeCell="I1" sqref="I1"/>
    </sheetView>
  </sheetViews>
  <sheetFormatPr defaultColWidth="9" defaultRowHeight="13.5" x14ac:dyDescent="0.15"/>
  <cols>
    <col min="1" max="1" width="4.875" style="1" customWidth="1"/>
    <col min="2" max="2" width="4.625" style="1" customWidth="1"/>
    <col min="3" max="3" width="11.625" style="1" bestFit="1" customWidth="1"/>
    <col min="4" max="16384" width="9" style="1"/>
  </cols>
  <sheetData>
    <row r="1" spans="1:8" ht="13.5" customHeight="1" x14ac:dyDescent="0.15">
      <c r="A1" s="344" t="s">
        <v>274</v>
      </c>
      <c r="B1" s="344"/>
      <c r="C1" s="344"/>
      <c r="D1" s="344"/>
      <c r="E1" s="344"/>
      <c r="F1" s="344"/>
      <c r="G1" s="344"/>
      <c r="H1" s="344"/>
    </row>
    <row r="2" spans="1:8" ht="13.5" customHeight="1" x14ac:dyDescent="0.15">
      <c r="A2" s="344"/>
      <c r="B2" s="344"/>
      <c r="C2" s="344"/>
      <c r="D2" s="344"/>
      <c r="E2" s="344"/>
      <c r="F2" s="344"/>
      <c r="G2" s="344"/>
      <c r="H2" s="344"/>
    </row>
    <row r="3" spans="1:8" ht="14.25" customHeight="1" thickBot="1" x14ac:dyDescent="0.2">
      <c r="A3" s="92"/>
      <c r="B3" s="92"/>
      <c r="C3" s="92"/>
      <c r="D3" s="92"/>
      <c r="E3" s="92"/>
      <c r="F3" s="92"/>
      <c r="G3" s="92"/>
      <c r="H3" s="92"/>
    </row>
    <row r="4" spans="1:8" ht="14.25" thickTop="1" x14ac:dyDescent="0.15">
      <c r="A4" s="119"/>
      <c r="B4" s="119"/>
      <c r="C4" s="119"/>
      <c r="D4" s="341" t="s">
        <v>275</v>
      </c>
      <c r="E4" s="343"/>
      <c r="F4" s="341" t="s">
        <v>276</v>
      </c>
      <c r="G4" s="342"/>
      <c r="H4" s="342"/>
    </row>
    <row r="5" spans="1:8" ht="40.5" x14ac:dyDescent="0.15">
      <c r="A5" s="52"/>
      <c r="B5" s="52"/>
      <c r="C5" s="52"/>
      <c r="D5" s="131" t="s">
        <v>263</v>
      </c>
      <c r="E5" s="131" t="s">
        <v>264</v>
      </c>
      <c r="F5" s="131" t="s">
        <v>263</v>
      </c>
      <c r="G5" s="131" t="s">
        <v>264</v>
      </c>
      <c r="H5" s="80" t="s">
        <v>285</v>
      </c>
    </row>
    <row r="6" spans="1:8" x14ac:dyDescent="0.15">
      <c r="A6" s="70" t="s">
        <v>58</v>
      </c>
      <c r="B6" s="70"/>
      <c r="C6" s="92"/>
      <c r="D6" s="138">
        <v>69889</v>
      </c>
      <c r="E6" s="139">
        <v>153190</v>
      </c>
      <c r="F6" s="139">
        <v>68805</v>
      </c>
      <c r="G6" s="139">
        <v>151315</v>
      </c>
      <c r="H6" s="140">
        <v>2.1991900000000002</v>
      </c>
    </row>
    <row r="7" spans="1:8" x14ac:dyDescent="0.15">
      <c r="A7" s="49"/>
      <c r="B7" s="127" t="s">
        <v>277</v>
      </c>
      <c r="C7" s="132"/>
      <c r="D7" s="141">
        <v>53604</v>
      </c>
      <c r="E7" s="142">
        <v>126735</v>
      </c>
      <c r="F7" s="142">
        <v>52722</v>
      </c>
      <c r="G7" s="142">
        <v>125105</v>
      </c>
      <c r="H7" s="143">
        <v>2.3729200000000001</v>
      </c>
    </row>
    <row r="8" spans="1:8" x14ac:dyDescent="0.15">
      <c r="A8" s="49"/>
      <c r="B8" s="117" t="s">
        <v>278</v>
      </c>
      <c r="C8" s="59"/>
      <c r="D8" s="141">
        <v>1135</v>
      </c>
      <c r="E8" s="142">
        <v>1974</v>
      </c>
      <c r="F8" s="142">
        <v>1124</v>
      </c>
      <c r="G8" s="142">
        <v>1956</v>
      </c>
      <c r="H8" s="143">
        <v>1.74021</v>
      </c>
    </row>
    <row r="9" spans="1:8" x14ac:dyDescent="0.15">
      <c r="A9" s="49"/>
      <c r="B9" s="127" t="s">
        <v>279</v>
      </c>
      <c r="C9" s="132"/>
      <c r="D9" s="141">
        <v>15097</v>
      </c>
      <c r="E9" s="142">
        <v>24365</v>
      </c>
      <c r="F9" s="142">
        <v>14909</v>
      </c>
      <c r="G9" s="142">
        <v>24145</v>
      </c>
      <c r="H9" s="143">
        <v>1.6194900000000001</v>
      </c>
    </row>
    <row r="10" spans="1:8" x14ac:dyDescent="0.15">
      <c r="A10" s="49"/>
      <c r="B10" s="117"/>
      <c r="C10" s="127" t="s">
        <v>280</v>
      </c>
      <c r="D10" s="141">
        <v>8098</v>
      </c>
      <c r="E10" s="142">
        <v>12653</v>
      </c>
      <c r="F10" s="142">
        <v>7956</v>
      </c>
      <c r="G10" s="142">
        <v>12482</v>
      </c>
      <c r="H10" s="143">
        <v>1.5688800000000001</v>
      </c>
    </row>
    <row r="11" spans="1:8" x14ac:dyDescent="0.15">
      <c r="A11" s="49"/>
      <c r="B11" s="117"/>
      <c r="C11" s="117" t="s">
        <v>281</v>
      </c>
      <c r="D11" s="141">
        <v>5654</v>
      </c>
      <c r="E11" s="142">
        <v>9628</v>
      </c>
      <c r="F11" s="142">
        <v>5617</v>
      </c>
      <c r="G11" s="142">
        <v>9588</v>
      </c>
      <c r="H11" s="143">
        <v>1.70696</v>
      </c>
    </row>
    <row r="12" spans="1:8" x14ac:dyDescent="0.15">
      <c r="A12" s="49"/>
      <c r="B12" s="117"/>
      <c r="C12" s="117" t="s">
        <v>282</v>
      </c>
      <c r="D12" s="141">
        <v>1150</v>
      </c>
      <c r="E12" s="142">
        <v>1722</v>
      </c>
      <c r="F12" s="142">
        <v>1144</v>
      </c>
      <c r="G12" s="142">
        <v>1716</v>
      </c>
      <c r="H12" s="143">
        <v>1.5</v>
      </c>
    </row>
    <row r="13" spans="1:8" x14ac:dyDescent="0.15">
      <c r="A13" s="49"/>
      <c r="B13" s="118"/>
      <c r="C13" s="118" t="s">
        <v>283</v>
      </c>
      <c r="D13" s="141">
        <v>195</v>
      </c>
      <c r="E13" s="142">
        <v>362</v>
      </c>
      <c r="F13" s="142">
        <v>192</v>
      </c>
      <c r="G13" s="142">
        <v>359</v>
      </c>
      <c r="H13" s="143">
        <v>1.8697900000000001</v>
      </c>
    </row>
    <row r="14" spans="1:8" x14ac:dyDescent="0.15">
      <c r="A14" s="52"/>
      <c r="B14" s="137" t="s">
        <v>284</v>
      </c>
      <c r="C14" s="144"/>
      <c r="D14" s="145">
        <v>53</v>
      </c>
      <c r="E14" s="146">
        <v>116</v>
      </c>
      <c r="F14" s="146">
        <v>50</v>
      </c>
      <c r="G14" s="146">
        <v>109</v>
      </c>
      <c r="H14" s="147">
        <v>2.1800000000000002</v>
      </c>
    </row>
    <row r="15" spans="1:8" x14ac:dyDescent="0.15">
      <c r="A15" s="49" t="s">
        <v>905</v>
      </c>
      <c r="B15" s="49"/>
      <c r="C15" s="49"/>
      <c r="D15" s="49"/>
      <c r="E15" s="49"/>
      <c r="F15" s="49"/>
      <c r="G15" s="49"/>
      <c r="H15" s="49"/>
    </row>
    <row r="16" spans="1:8" x14ac:dyDescent="0.15">
      <c r="A16" s="49" t="s">
        <v>213</v>
      </c>
      <c r="B16" s="49"/>
      <c r="C16" s="49"/>
      <c r="D16" s="49"/>
      <c r="E16" s="49"/>
      <c r="F16" s="49"/>
      <c r="G16" s="49"/>
      <c r="H16" s="49"/>
    </row>
  </sheetData>
  <mergeCells count="3">
    <mergeCell ref="A1:H2"/>
    <mergeCell ref="F4:H4"/>
    <mergeCell ref="D4:E4"/>
  </mergeCells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Q21"/>
  <sheetViews>
    <sheetView showGridLines="0" zoomScaleNormal="100" workbookViewId="0">
      <selection activeCell="S1" sqref="S1"/>
    </sheetView>
  </sheetViews>
  <sheetFormatPr defaultColWidth="9" defaultRowHeight="13.5" x14ac:dyDescent="0.15"/>
  <cols>
    <col min="1" max="1" width="4.25" style="1" customWidth="1"/>
    <col min="2" max="2" width="4.5" style="1" customWidth="1"/>
    <col min="3" max="3" width="4.75" style="1" customWidth="1"/>
    <col min="4" max="4" width="27.25" style="1" bestFit="1" customWidth="1"/>
    <col min="5" max="16384" width="9" style="1"/>
  </cols>
  <sheetData>
    <row r="1" spans="1:17" ht="13.5" customHeight="1" x14ac:dyDescent="0.15">
      <c r="A1" s="344" t="s">
        <v>286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</row>
    <row r="2" spans="1:17" ht="13.5" customHeight="1" x14ac:dyDescent="0.15">
      <c r="A2" s="344"/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</row>
    <row r="3" spans="1:17" ht="14.25" customHeight="1" thickBot="1" x14ac:dyDescent="0.2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7" ht="27.75" customHeight="1" thickTop="1" x14ac:dyDescent="0.15">
      <c r="A4" s="129"/>
      <c r="B4" s="129"/>
      <c r="C4" s="129"/>
      <c r="D4" s="129"/>
      <c r="E4" s="340" t="s">
        <v>287</v>
      </c>
      <c r="F4" s="354"/>
      <c r="G4" s="58"/>
      <c r="H4" s="58"/>
      <c r="I4" s="58"/>
      <c r="J4" s="58"/>
      <c r="K4" s="58"/>
      <c r="L4" s="58"/>
      <c r="M4" s="119"/>
      <c r="N4" s="119"/>
      <c r="O4" s="119"/>
      <c r="P4" s="338" t="s">
        <v>288</v>
      </c>
      <c r="Q4" s="351"/>
    </row>
    <row r="5" spans="1:17" x14ac:dyDescent="0.15">
      <c r="A5" s="70"/>
      <c r="B5" s="70"/>
      <c r="C5" s="70"/>
      <c r="D5" s="70"/>
      <c r="E5" s="346"/>
      <c r="F5" s="355"/>
      <c r="G5" s="348" t="s">
        <v>289</v>
      </c>
      <c r="H5" s="349"/>
      <c r="I5" s="350"/>
      <c r="J5" s="348" t="s">
        <v>290</v>
      </c>
      <c r="K5" s="349"/>
      <c r="L5" s="350"/>
      <c r="M5" s="348" t="s">
        <v>291</v>
      </c>
      <c r="N5" s="349"/>
      <c r="O5" s="350"/>
      <c r="P5" s="352"/>
      <c r="Q5" s="353"/>
    </row>
    <row r="6" spans="1:17" x14ac:dyDescent="0.15">
      <c r="A6" s="130"/>
      <c r="B6" s="130"/>
      <c r="C6" s="130"/>
      <c r="D6" s="130"/>
      <c r="E6" s="131" t="s">
        <v>263</v>
      </c>
      <c r="F6" s="131" t="s">
        <v>264</v>
      </c>
      <c r="G6" s="131" t="s">
        <v>263</v>
      </c>
      <c r="H6" s="131" t="s">
        <v>264</v>
      </c>
      <c r="I6" s="131" t="s">
        <v>292</v>
      </c>
      <c r="J6" s="131" t="s">
        <v>263</v>
      </c>
      <c r="K6" s="131" t="s">
        <v>264</v>
      </c>
      <c r="L6" s="131" t="s">
        <v>293</v>
      </c>
      <c r="M6" s="131" t="s">
        <v>263</v>
      </c>
      <c r="N6" s="131" t="s">
        <v>264</v>
      </c>
      <c r="O6" s="131" t="s">
        <v>220</v>
      </c>
      <c r="P6" s="131" t="s">
        <v>263</v>
      </c>
      <c r="Q6" s="131" t="s">
        <v>264</v>
      </c>
    </row>
    <row r="7" spans="1:17" x14ac:dyDescent="0.15">
      <c r="A7" s="70" t="s">
        <v>227</v>
      </c>
      <c r="B7" s="70"/>
      <c r="C7" s="70"/>
      <c r="D7" s="92"/>
      <c r="E7" s="81">
        <v>70860</v>
      </c>
      <c r="F7" s="82">
        <v>154660</v>
      </c>
      <c r="G7" s="82">
        <v>5876</v>
      </c>
      <c r="H7" s="82">
        <v>24085</v>
      </c>
      <c r="I7" s="82">
        <v>8095</v>
      </c>
      <c r="J7" s="82">
        <v>14186</v>
      </c>
      <c r="K7" s="82">
        <v>55837</v>
      </c>
      <c r="L7" s="82">
        <v>26585</v>
      </c>
      <c r="M7" s="82">
        <v>32103</v>
      </c>
      <c r="N7" s="82">
        <v>61627</v>
      </c>
      <c r="O7" s="82">
        <v>46288</v>
      </c>
      <c r="P7" s="82">
        <v>1686</v>
      </c>
      <c r="Q7" s="82">
        <v>7639</v>
      </c>
    </row>
    <row r="8" spans="1:17" x14ac:dyDescent="0.15">
      <c r="A8" s="49"/>
      <c r="B8" s="127" t="s">
        <v>294</v>
      </c>
      <c r="C8" s="132"/>
      <c r="D8" s="133"/>
      <c r="E8" s="84">
        <v>44830</v>
      </c>
      <c r="F8" s="85">
        <v>127785</v>
      </c>
      <c r="G8" s="85">
        <v>5860</v>
      </c>
      <c r="H8" s="85">
        <v>24002</v>
      </c>
      <c r="I8" s="85">
        <v>8075</v>
      </c>
      <c r="J8" s="85">
        <v>14112</v>
      </c>
      <c r="K8" s="85">
        <v>55555</v>
      </c>
      <c r="L8" s="85">
        <v>26465</v>
      </c>
      <c r="M8" s="85">
        <v>20537</v>
      </c>
      <c r="N8" s="85">
        <v>49863</v>
      </c>
      <c r="O8" s="85">
        <v>34652</v>
      </c>
      <c r="P8" s="85">
        <v>1672</v>
      </c>
      <c r="Q8" s="85">
        <v>7566</v>
      </c>
    </row>
    <row r="9" spans="1:17" x14ac:dyDescent="0.15">
      <c r="A9" s="49"/>
      <c r="B9" s="117"/>
      <c r="C9" s="127" t="s">
        <v>295</v>
      </c>
      <c r="D9" s="133"/>
      <c r="E9" s="84">
        <v>41696</v>
      </c>
      <c r="F9" s="85">
        <v>116150</v>
      </c>
      <c r="G9" s="85">
        <v>5455</v>
      </c>
      <c r="H9" s="85">
        <v>21926</v>
      </c>
      <c r="I9" s="85">
        <v>7551</v>
      </c>
      <c r="J9" s="85">
        <v>12958</v>
      </c>
      <c r="K9" s="85">
        <v>50092</v>
      </c>
      <c r="L9" s="85">
        <v>24633</v>
      </c>
      <c r="M9" s="85">
        <v>17993</v>
      </c>
      <c r="N9" s="85">
        <v>40349</v>
      </c>
      <c r="O9" s="85">
        <v>30596</v>
      </c>
      <c r="P9" s="85">
        <v>0</v>
      </c>
      <c r="Q9" s="85">
        <v>0</v>
      </c>
    </row>
    <row r="10" spans="1:17" x14ac:dyDescent="0.15">
      <c r="A10" s="49"/>
      <c r="B10" s="117"/>
      <c r="C10" s="117"/>
      <c r="D10" s="134" t="s">
        <v>296</v>
      </c>
      <c r="E10" s="84">
        <v>17486</v>
      </c>
      <c r="F10" s="85">
        <v>34972</v>
      </c>
      <c r="G10" s="85">
        <v>0</v>
      </c>
      <c r="H10" s="85">
        <v>0</v>
      </c>
      <c r="I10" s="85">
        <v>0</v>
      </c>
      <c r="J10" s="85">
        <v>0</v>
      </c>
      <c r="K10" s="85">
        <v>0</v>
      </c>
      <c r="L10" s="85">
        <v>0</v>
      </c>
      <c r="M10" s="85">
        <v>11269</v>
      </c>
      <c r="N10" s="85">
        <v>22538</v>
      </c>
      <c r="O10" s="85">
        <v>20815</v>
      </c>
      <c r="P10" s="85">
        <v>0</v>
      </c>
      <c r="Q10" s="85">
        <v>0</v>
      </c>
    </row>
    <row r="11" spans="1:17" ht="13.5" customHeight="1" x14ac:dyDescent="0.15">
      <c r="A11" s="49"/>
      <c r="B11" s="117"/>
      <c r="C11" s="117"/>
      <c r="D11" s="135" t="s">
        <v>297</v>
      </c>
      <c r="E11" s="84">
        <v>17195</v>
      </c>
      <c r="F11" s="85">
        <v>64477</v>
      </c>
      <c r="G11" s="85">
        <v>4987</v>
      </c>
      <c r="H11" s="85">
        <v>20525</v>
      </c>
      <c r="I11" s="85">
        <v>6974</v>
      </c>
      <c r="J11" s="85">
        <v>10747</v>
      </c>
      <c r="K11" s="85">
        <v>43778</v>
      </c>
      <c r="L11" s="85">
        <v>20907</v>
      </c>
      <c r="M11" s="85">
        <v>3439</v>
      </c>
      <c r="N11" s="85">
        <v>10842</v>
      </c>
      <c r="O11" s="85">
        <v>6123</v>
      </c>
      <c r="P11" s="85">
        <v>0</v>
      </c>
      <c r="Q11" s="85">
        <v>0</v>
      </c>
    </row>
    <row r="12" spans="1:17" ht="13.5" customHeight="1" x14ac:dyDescent="0.15">
      <c r="A12" s="49"/>
      <c r="B12" s="117"/>
      <c r="C12" s="117"/>
      <c r="D12" s="135" t="s">
        <v>298</v>
      </c>
      <c r="E12" s="84">
        <v>945</v>
      </c>
      <c r="F12" s="85">
        <v>2153</v>
      </c>
      <c r="G12" s="85">
        <v>22</v>
      </c>
      <c r="H12" s="85">
        <v>75</v>
      </c>
      <c r="I12" s="85">
        <v>28</v>
      </c>
      <c r="J12" s="85">
        <v>184</v>
      </c>
      <c r="K12" s="85">
        <v>522</v>
      </c>
      <c r="L12" s="85">
        <v>300</v>
      </c>
      <c r="M12" s="85">
        <v>559</v>
      </c>
      <c r="N12" s="85">
        <v>1183</v>
      </c>
      <c r="O12" s="85">
        <v>594</v>
      </c>
      <c r="P12" s="85">
        <v>0</v>
      </c>
      <c r="Q12" s="85">
        <v>0</v>
      </c>
    </row>
    <row r="13" spans="1:17" ht="13.5" customHeight="1" x14ac:dyDescent="0.15">
      <c r="A13" s="49"/>
      <c r="B13" s="117"/>
      <c r="C13" s="118"/>
      <c r="D13" s="136" t="s">
        <v>299</v>
      </c>
      <c r="E13" s="84">
        <v>6070</v>
      </c>
      <c r="F13" s="85">
        <v>14548</v>
      </c>
      <c r="G13" s="85">
        <v>446</v>
      </c>
      <c r="H13" s="85">
        <v>1326</v>
      </c>
      <c r="I13" s="85">
        <v>549</v>
      </c>
      <c r="J13" s="85">
        <v>2027</v>
      </c>
      <c r="K13" s="85">
        <v>5792</v>
      </c>
      <c r="L13" s="85">
        <v>3426</v>
      </c>
      <c r="M13" s="85">
        <v>2726</v>
      </c>
      <c r="N13" s="85">
        <v>5786</v>
      </c>
      <c r="O13" s="85">
        <v>3064</v>
      </c>
      <c r="P13" s="85">
        <v>0</v>
      </c>
      <c r="Q13" s="85">
        <v>0</v>
      </c>
    </row>
    <row r="14" spans="1:17" x14ac:dyDescent="0.15">
      <c r="A14" s="49"/>
      <c r="B14" s="118"/>
      <c r="C14" s="137" t="s">
        <v>300</v>
      </c>
      <c r="D14" s="77"/>
      <c r="E14" s="84">
        <v>3134</v>
      </c>
      <c r="F14" s="85">
        <v>11635</v>
      </c>
      <c r="G14" s="85">
        <v>405</v>
      </c>
      <c r="H14" s="85">
        <v>2076</v>
      </c>
      <c r="I14" s="85">
        <v>524</v>
      </c>
      <c r="J14" s="85">
        <v>1154</v>
      </c>
      <c r="K14" s="85">
        <v>5463</v>
      </c>
      <c r="L14" s="85">
        <v>1832</v>
      </c>
      <c r="M14" s="85">
        <v>2544</v>
      </c>
      <c r="N14" s="85">
        <v>9514</v>
      </c>
      <c r="O14" s="85">
        <v>4056</v>
      </c>
      <c r="P14" s="85">
        <v>1672</v>
      </c>
      <c r="Q14" s="85">
        <v>7566</v>
      </c>
    </row>
    <row r="15" spans="1:17" x14ac:dyDescent="0.15">
      <c r="A15" s="49"/>
      <c r="B15" s="127" t="s">
        <v>301</v>
      </c>
      <c r="C15" s="132"/>
      <c r="D15" s="133"/>
      <c r="E15" s="84">
        <v>510</v>
      </c>
      <c r="F15" s="85">
        <v>1232</v>
      </c>
      <c r="G15" s="85">
        <v>16</v>
      </c>
      <c r="H15" s="85">
        <v>83</v>
      </c>
      <c r="I15" s="85">
        <v>20</v>
      </c>
      <c r="J15" s="85">
        <v>62</v>
      </c>
      <c r="K15" s="85">
        <v>270</v>
      </c>
      <c r="L15" s="85">
        <v>108</v>
      </c>
      <c r="M15" s="85">
        <v>126</v>
      </c>
      <c r="N15" s="85">
        <v>324</v>
      </c>
      <c r="O15" s="85">
        <v>196</v>
      </c>
      <c r="P15" s="85">
        <v>14</v>
      </c>
      <c r="Q15" s="85">
        <v>73</v>
      </c>
    </row>
    <row r="16" spans="1:17" x14ac:dyDescent="0.15">
      <c r="A16" s="49"/>
      <c r="B16" s="117" t="s">
        <v>302</v>
      </c>
      <c r="C16" s="49"/>
      <c r="D16" s="59"/>
      <c r="E16" s="84">
        <v>25443</v>
      </c>
      <c r="F16" s="85">
        <v>25443</v>
      </c>
      <c r="G16" s="85">
        <v>0</v>
      </c>
      <c r="H16" s="85">
        <v>0</v>
      </c>
      <c r="I16" s="85">
        <v>0</v>
      </c>
      <c r="J16" s="85">
        <v>12</v>
      </c>
      <c r="K16" s="85">
        <v>12</v>
      </c>
      <c r="L16" s="85">
        <v>12</v>
      </c>
      <c r="M16" s="85">
        <v>11440</v>
      </c>
      <c r="N16" s="85">
        <v>11440</v>
      </c>
      <c r="O16" s="85">
        <v>11440</v>
      </c>
      <c r="P16" s="85">
        <v>0</v>
      </c>
      <c r="Q16" s="85">
        <v>0</v>
      </c>
    </row>
    <row r="17" spans="1:17" x14ac:dyDescent="0.15">
      <c r="A17" s="49"/>
      <c r="B17" s="117" t="s">
        <v>303</v>
      </c>
      <c r="C17" s="49"/>
      <c r="D17" s="59"/>
      <c r="E17" s="84">
        <v>77</v>
      </c>
      <c r="F17" s="85">
        <v>200</v>
      </c>
      <c r="G17" s="85">
        <v>0</v>
      </c>
      <c r="H17" s="85">
        <v>0</v>
      </c>
      <c r="I17" s="85">
        <v>0</v>
      </c>
      <c r="J17" s="85">
        <v>0</v>
      </c>
      <c r="K17" s="85">
        <v>0</v>
      </c>
      <c r="L17" s="85">
        <v>0</v>
      </c>
      <c r="M17" s="85">
        <v>0</v>
      </c>
      <c r="N17" s="85">
        <v>0</v>
      </c>
      <c r="O17" s="85">
        <v>0</v>
      </c>
      <c r="P17" s="85">
        <v>0</v>
      </c>
      <c r="Q17" s="85">
        <v>0</v>
      </c>
    </row>
    <row r="18" spans="1:17" x14ac:dyDescent="0.15">
      <c r="A18" s="132" t="s">
        <v>304</v>
      </c>
      <c r="B18" s="132"/>
      <c r="C18" s="132"/>
      <c r="D18" s="133"/>
      <c r="E18" s="84">
        <v>1481</v>
      </c>
      <c r="F18" s="85">
        <v>4027</v>
      </c>
      <c r="G18" s="85">
        <v>288</v>
      </c>
      <c r="H18" s="85">
        <v>827</v>
      </c>
      <c r="I18" s="85">
        <v>342</v>
      </c>
      <c r="J18" s="85">
        <v>1364</v>
      </c>
      <c r="K18" s="85">
        <v>3788</v>
      </c>
      <c r="L18" s="85">
        <v>2314</v>
      </c>
      <c r="M18" s="85">
        <v>0</v>
      </c>
      <c r="N18" s="85">
        <v>0</v>
      </c>
      <c r="O18" s="85">
        <v>0</v>
      </c>
      <c r="P18" s="85">
        <v>0</v>
      </c>
      <c r="Q18" s="85">
        <v>0</v>
      </c>
    </row>
    <row r="19" spans="1:17" x14ac:dyDescent="0.15">
      <c r="A19" s="52" t="s">
        <v>305</v>
      </c>
      <c r="B19" s="52"/>
      <c r="C19" s="52"/>
      <c r="D19" s="77"/>
      <c r="E19" s="90">
        <v>149</v>
      </c>
      <c r="F19" s="91">
        <v>397</v>
      </c>
      <c r="G19" s="91">
        <v>11</v>
      </c>
      <c r="H19" s="91">
        <v>35</v>
      </c>
      <c r="I19" s="91">
        <v>14</v>
      </c>
      <c r="J19" s="91">
        <v>133</v>
      </c>
      <c r="K19" s="91">
        <v>364</v>
      </c>
      <c r="L19" s="91">
        <v>217</v>
      </c>
      <c r="M19" s="91">
        <v>3</v>
      </c>
      <c r="N19" s="91">
        <v>7</v>
      </c>
      <c r="O19" s="91">
        <v>3</v>
      </c>
      <c r="P19" s="91">
        <v>0</v>
      </c>
      <c r="Q19" s="91">
        <v>0</v>
      </c>
    </row>
    <row r="20" spans="1:17" x14ac:dyDescent="0.15">
      <c r="A20" s="49" t="s">
        <v>906</v>
      </c>
      <c r="B20" s="49"/>
      <c r="C20" s="49"/>
      <c r="D20" s="5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</row>
    <row r="21" spans="1:17" x14ac:dyDescent="0.15">
      <c r="A21" s="49" t="s">
        <v>213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</row>
  </sheetData>
  <mergeCells count="6">
    <mergeCell ref="A1:Q2"/>
    <mergeCell ref="G5:I5"/>
    <mergeCell ref="J5:L5"/>
    <mergeCell ref="M5:O5"/>
    <mergeCell ref="P4:Q5"/>
    <mergeCell ref="E4:F5"/>
  </mergeCells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W62"/>
  <sheetViews>
    <sheetView showGridLines="0" zoomScale="85" zoomScaleNormal="85" workbookViewId="0">
      <selection activeCell="Q1" sqref="Q1"/>
    </sheetView>
  </sheetViews>
  <sheetFormatPr defaultColWidth="9" defaultRowHeight="13.5" x14ac:dyDescent="0.15"/>
  <cols>
    <col min="1" max="1" width="4.75" style="1" customWidth="1"/>
    <col min="2" max="2" width="4.25" style="1" customWidth="1"/>
    <col min="3" max="7" width="9" style="1"/>
    <col min="8" max="8" width="7.5" style="1" bestFit="1" customWidth="1"/>
    <col min="9" max="9" width="9.5" style="1" bestFit="1" customWidth="1"/>
    <col min="10" max="16384" width="9" style="1"/>
  </cols>
  <sheetData>
    <row r="1" spans="1:16" ht="13.5" customHeight="1" x14ac:dyDescent="0.15">
      <c r="A1" s="344" t="s">
        <v>317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</row>
    <row r="2" spans="1:16" ht="13.5" customHeight="1" x14ac:dyDescent="0.15">
      <c r="A2" s="344"/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</row>
    <row r="3" spans="1:16" ht="14.25" customHeight="1" thickBot="1" x14ac:dyDescent="0.2">
      <c r="A3" s="73"/>
      <c r="B3" s="73"/>
      <c r="C3" s="73"/>
      <c r="D3" s="73"/>
      <c r="E3" s="73"/>
      <c r="F3" s="73"/>
      <c r="G3" s="73"/>
      <c r="H3" s="73"/>
      <c r="I3" s="73"/>
      <c r="J3" s="74"/>
      <c r="K3" s="74"/>
      <c r="L3" s="74"/>
      <c r="M3" s="74"/>
      <c r="N3" s="74"/>
      <c r="O3" s="74"/>
      <c r="P3" s="74"/>
    </row>
    <row r="4" spans="1:16" ht="14.25" customHeight="1" thickTop="1" x14ac:dyDescent="0.15">
      <c r="A4" s="119"/>
      <c r="B4" s="119"/>
      <c r="C4" s="119"/>
      <c r="D4" s="338" t="s">
        <v>306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120"/>
      <c r="P4" s="120"/>
    </row>
    <row r="5" spans="1:16" ht="27" customHeight="1" x14ac:dyDescent="0.15">
      <c r="A5" s="49"/>
      <c r="B5" s="49"/>
      <c r="C5" s="49"/>
      <c r="D5" s="362"/>
      <c r="E5" s="356" t="s">
        <v>319</v>
      </c>
      <c r="F5" s="121"/>
      <c r="G5" s="122"/>
      <c r="H5" s="122"/>
      <c r="I5" s="122"/>
      <c r="J5" s="122"/>
      <c r="K5" s="121"/>
      <c r="L5" s="356" t="s">
        <v>321</v>
      </c>
      <c r="M5" s="122"/>
      <c r="N5" s="122"/>
      <c r="O5" s="123"/>
      <c r="P5" s="356" t="s">
        <v>318</v>
      </c>
    </row>
    <row r="6" spans="1:16" ht="27" customHeight="1" x14ac:dyDescent="0.15">
      <c r="A6" s="49"/>
      <c r="B6" s="49"/>
      <c r="C6" s="49"/>
      <c r="D6" s="362"/>
      <c r="E6" s="362"/>
      <c r="F6" s="356" t="s">
        <v>307</v>
      </c>
      <c r="G6" s="124"/>
      <c r="H6" s="122"/>
      <c r="I6" s="122"/>
      <c r="J6" s="122"/>
      <c r="K6" s="360" t="s">
        <v>320</v>
      </c>
      <c r="L6" s="362"/>
      <c r="M6" s="360" t="s">
        <v>313</v>
      </c>
      <c r="N6" s="358" t="s">
        <v>314</v>
      </c>
      <c r="O6" s="358" t="s">
        <v>315</v>
      </c>
      <c r="P6" s="357"/>
    </row>
    <row r="7" spans="1:16" ht="40.5" x14ac:dyDescent="0.15">
      <c r="A7" s="52"/>
      <c r="B7" s="52"/>
      <c r="C7" s="52"/>
      <c r="D7" s="352"/>
      <c r="E7" s="352"/>
      <c r="F7" s="352"/>
      <c r="G7" s="80" t="s">
        <v>308</v>
      </c>
      <c r="H7" s="80" t="s">
        <v>323</v>
      </c>
      <c r="I7" s="80" t="s">
        <v>322</v>
      </c>
      <c r="J7" s="80" t="s">
        <v>316</v>
      </c>
      <c r="K7" s="361"/>
      <c r="L7" s="352"/>
      <c r="M7" s="361"/>
      <c r="N7" s="359"/>
      <c r="O7" s="359"/>
      <c r="P7" s="339"/>
    </row>
    <row r="8" spans="1:16" x14ac:dyDescent="0.15">
      <c r="A8" s="70" t="s">
        <v>227</v>
      </c>
      <c r="B8" s="70"/>
      <c r="C8" s="70"/>
      <c r="D8" s="116">
        <v>136964</v>
      </c>
      <c r="E8" s="116">
        <v>78274</v>
      </c>
      <c r="F8" s="116">
        <v>75056</v>
      </c>
      <c r="G8" s="115">
        <v>65606</v>
      </c>
      <c r="H8" s="115">
        <v>7187</v>
      </c>
      <c r="I8" s="115">
        <v>622</v>
      </c>
      <c r="J8" s="82">
        <v>1641</v>
      </c>
      <c r="K8" s="82">
        <v>3218</v>
      </c>
      <c r="L8" s="82">
        <v>51890</v>
      </c>
      <c r="M8" s="82">
        <v>15480</v>
      </c>
      <c r="N8" s="82">
        <v>6327</v>
      </c>
      <c r="O8" s="82">
        <v>30083</v>
      </c>
      <c r="P8" s="82">
        <v>6800</v>
      </c>
    </row>
    <row r="9" spans="1:16" x14ac:dyDescent="0.15">
      <c r="A9" s="70"/>
      <c r="B9" s="125" t="s">
        <v>309</v>
      </c>
      <c r="C9" s="126"/>
      <c r="D9" s="116">
        <v>63263</v>
      </c>
      <c r="E9" s="116">
        <v>40884</v>
      </c>
      <c r="F9" s="116">
        <v>38910</v>
      </c>
      <c r="G9" s="115">
        <v>37083</v>
      </c>
      <c r="H9" s="115">
        <v>855</v>
      </c>
      <c r="I9" s="115">
        <v>259</v>
      </c>
      <c r="J9" s="115">
        <v>713</v>
      </c>
      <c r="K9" s="115">
        <v>1974</v>
      </c>
      <c r="L9" s="115">
        <v>18849</v>
      </c>
      <c r="M9" s="115">
        <v>2114</v>
      </c>
      <c r="N9" s="115">
        <v>3158</v>
      </c>
      <c r="O9" s="115">
        <v>13577</v>
      </c>
      <c r="P9" s="115">
        <v>3530</v>
      </c>
    </row>
    <row r="10" spans="1:16" x14ac:dyDescent="0.15">
      <c r="A10" s="49"/>
      <c r="B10" s="117"/>
      <c r="C10" s="83" t="s">
        <v>310</v>
      </c>
      <c r="D10" s="84">
        <v>3831</v>
      </c>
      <c r="E10" s="84">
        <v>615</v>
      </c>
      <c r="F10" s="84">
        <v>555</v>
      </c>
      <c r="G10" s="85">
        <v>425</v>
      </c>
      <c r="H10" s="85">
        <v>9</v>
      </c>
      <c r="I10" s="85">
        <v>111</v>
      </c>
      <c r="J10" s="85">
        <v>10</v>
      </c>
      <c r="K10" s="85">
        <v>60</v>
      </c>
      <c r="L10" s="85">
        <v>2941</v>
      </c>
      <c r="M10" s="85">
        <v>14</v>
      </c>
      <c r="N10" s="85">
        <v>2873</v>
      </c>
      <c r="O10" s="85">
        <v>54</v>
      </c>
      <c r="P10" s="85">
        <v>275</v>
      </c>
    </row>
    <row r="11" spans="1:16" x14ac:dyDescent="0.15">
      <c r="A11" s="49"/>
      <c r="B11" s="117"/>
      <c r="C11" s="86" t="s">
        <v>250</v>
      </c>
      <c r="D11" s="84">
        <v>2799</v>
      </c>
      <c r="E11" s="84">
        <v>2194</v>
      </c>
      <c r="F11" s="84">
        <v>2047</v>
      </c>
      <c r="G11" s="85">
        <v>1885</v>
      </c>
      <c r="H11" s="85">
        <v>14</v>
      </c>
      <c r="I11" s="85">
        <v>122</v>
      </c>
      <c r="J11" s="85">
        <v>26</v>
      </c>
      <c r="K11" s="85">
        <v>147</v>
      </c>
      <c r="L11" s="85">
        <v>325</v>
      </c>
      <c r="M11" s="85">
        <v>18</v>
      </c>
      <c r="N11" s="85">
        <v>251</v>
      </c>
      <c r="O11" s="85">
        <v>56</v>
      </c>
      <c r="P11" s="85">
        <v>280</v>
      </c>
    </row>
    <row r="12" spans="1:16" x14ac:dyDescent="0.15">
      <c r="A12" s="49"/>
      <c r="B12" s="117"/>
      <c r="C12" s="86" t="s">
        <v>253</v>
      </c>
      <c r="D12" s="84">
        <v>3249</v>
      </c>
      <c r="E12" s="84">
        <v>2786</v>
      </c>
      <c r="F12" s="84">
        <v>2626</v>
      </c>
      <c r="G12" s="85">
        <v>2577</v>
      </c>
      <c r="H12" s="85">
        <v>11</v>
      </c>
      <c r="I12" s="85">
        <v>11</v>
      </c>
      <c r="J12" s="85">
        <v>27</v>
      </c>
      <c r="K12" s="85">
        <v>160</v>
      </c>
      <c r="L12" s="85">
        <v>107</v>
      </c>
      <c r="M12" s="85">
        <v>21</v>
      </c>
      <c r="N12" s="85">
        <v>17</v>
      </c>
      <c r="O12" s="85">
        <v>69</v>
      </c>
      <c r="P12" s="85">
        <v>356</v>
      </c>
    </row>
    <row r="13" spans="1:16" x14ac:dyDescent="0.15">
      <c r="A13" s="49"/>
      <c r="B13" s="117"/>
      <c r="C13" s="86" t="s">
        <v>228</v>
      </c>
      <c r="D13" s="84">
        <v>3748</v>
      </c>
      <c r="E13" s="84">
        <v>3300</v>
      </c>
      <c r="F13" s="84">
        <v>3181</v>
      </c>
      <c r="G13" s="85">
        <v>3130</v>
      </c>
      <c r="H13" s="85">
        <v>22</v>
      </c>
      <c r="I13" s="85">
        <v>11</v>
      </c>
      <c r="J13" s="85">
        <v>18</v>
      </c>
      <c r="K13" s="85">
        <v>119</v>
      </c>
      <c r="L13" s="85">
        <v>102</v>
      </c>
      <c r="M13" s="85">
        <v>28</v>
      </c>
      <c r="N13" s="85">
        <v>9</v>
      </c>
      <c r="O13" s="85">
        <v>65</v>
      </c>
      <c r="P13" s="85">
        <v>346</v>
      </c>
    </row>
    <row r="14" spans="1:16" x14ac:dyDescent="0.15">
      <c r="A14" s="49"/>
      <c r="B14" s="117"/>
      <c r="C14" s="86" t="s">
        <v>236</v>
      </c>
      <c r="D14" s="84">
        <v>4428</v>
      </c>
      <c r="E14" s="84">
        <v>3943</v>
      </c>
      <c r="F14" s="84">
        <v>3779</v>
      </c>
      <c r="G14" s="85">
        <v>3739</v>
      </c>
      <c r="H14" s="85">
        <v>20</v>
      </c>
      <c r="I14" s="85">
        <v>2</v>
      </c>
      <c r="J14" s="85">
        <v>18</v>
      </c>
      <c r="K14" s="85">
        <v>164</v>
      </c>
      <c r="L14" s="85">
        <v>97</v>
      </c>
      <c r="M14" s="85">
        <v>28</v>
      </c>
      <c r="N14" s="85">
        <v>1</v>
      </c>
      <c r="O14" s="85">
        <v>68</v>
      </c>
      <c r="P14" s="85">
        <v>388</v>
      </c>
    </row>
    <row r="15" spans="1:16" x14ac:dyDescent="0.15">
      <c r="A15" s="49"/>
      <c r="B15" s="117"/>
      <c r="C15" s="86" t="s">
        <v>239</v>
      </c>
      <c r="D15" s="84">
        <v>4900</v>
      </c>
      <c r="E15" s="84">
        <v>4356</v>
      </c>
      <c r="F15" s="84">
        <v>4190</v>
      </c>
      <c r="G15" s="85">
        <v>4113</v>
      </c>
      <c r="H15" s="85">
        <v>21</v>
      </c>
      <c r="I15" s="85">
        <v>1</v>
      </c>
      <c r="J15" s="85">
        <v>55</v>
      </c>
      <c r="K15" s="85">
        <v>166</v>
      </c>
      <c r="L15" s="85">
        <v>131</v>
      </c>
      <c r="M15" s="85">
        <v>32</v>
      </c>
      <c r="N15" s="85">
        <v>1</v>
      </c>
      <c r="O15" s="85">
        <v>98</v>
      </c>
      <c r="P15" s="85">
        <v>413</v>
      </c>
    </row>
    <row r="16" spans="1:16" x14ac:dyDescent="0.15">
      <c r="A16" s="49"/>
      <c r="B16" s="117"/>
      <c r="C16" s="86" t="s">
        <v>242</v>
      </c>
      <c r="D16" s="84">
        <v>4972</v>
      </c>
      <c r="E16" s="84">
        <v>4471</v>
      </c>
      <c r="F16" s="84">
        <v>4279</v>
      </c>
      <c r="G16" s="85">
        <v>4201</v>
      </c>
      <c r="H16" s="85">
        <v>25</v>
      </c>
      <c r="I16" s="85" t="s">
        <v>202</v>
      </c>
      <c r="J16" s="85">
        <v>53</v>
      </c>
      <c r="K16" s="85">
        <v>192</v>
      </c>
      <c r="L16" s="85">
        <v>177</v>
      </c>
      <c r="M16" s="85">
        <v>56</v>
      </c>
      <c r="N16" s="85">
        <v>1</v>
      </c>
      <c r="O16" s="85">
        <v>120</v>
      </c>
      <c r="P16" s="85">
        <v>324</v>
      </c>
    </row>
    <row r="17" spans="1:23" x14ac:dyDescent="0.15">
      <c r="A17" s="49"/>
      <c r="B17" s="117"/>
      <c r="C17" s="86" t="s">
        <v>245</v>
      </c>
      <c r="D17" s="84">
        <v>4128</v>
      </c>
      <c r="E17" s="84">
        <v>3658</v>
      </c>
      <c r="F17" s="84">
        <v>3467</v>
      </c>
      <c r="G17" s="85">
        <v>3403</v>
      </c>
      <c r="H17" s="85">
        <v>25</v>
      </c>
      <c r="I17" s="85">
        <v>1</v>
      </c>
      <c r="J17" s="85">
        <v>38</v>
      </c>
      <c r="K17" s="85">
        <v>191</v>
      </c>
      <c r="L17" s="85">
        <v>187</v>
      </c>
      <c r="M17" s="85">
        <v>57</v>
      </c>
      <c r="N17" s="85">
        <v>3</v>
      </c>
      <c r="O17" s="85">
        <v>127</v>
      </c>
      <c r="P17" s="85">
        <v>283</v>
      </c>
    </row>
    <row r="18" spans="1:23" x14ac:dyDescent="0.15">
      <c r="A18" s="49"/>
      <c r="B18" s="117"/>
      <c r="C18" s="86" t="s">
        <v>248</v>
      </c>
      <c r="D18" s="84">
        <v>4532</v>
      </c>
      <c r="E18" s="84">
        <v>4049</v>
      </c>
      <c r="F18" s="84">
        <v>3838</v>
      </c>
      <c r="G18" s="85">
        <v>3723</v>
      </c>
      <c r="H18" s="85">
        <v>42</v>
      </c>
      <c r="I18" s="85" t="s">
        <v>202</v>
      </c>
      <c r="J18" s="85">
        <v>73</v>
      </c>
      <c r="K18" s="85">
        <v>211</v>
      </c>
      <c r="L18" s="85">
        <v>288</v>
      </c>
      <c r="M18" s="85">
        <v>87</v>
      </c>
      <c r="N18" s="85">
        <v>1</v>
      </c>
      <c r="O18" s="85">
        <v>200</v>
      </c>
      <c r="P18" s="85">
        <v>195</v>
      </c>
    </row>
    <row r="19" spans="1:23" x14ac:dyDescent="0.15">
      <c r="A19" s="49"/>
      <c r="B19" s="117"/>
      <c r="C19" s="86" t="s">
        <v>251</v>
      </c>
      <c r="D19" s="84">
        <v>5419</v>
      </c>
      <c r="E19" s="84">
        <v>4454</v>
      </c>
      <c r="F19" s="84">
        <v>4181</v>
      </c>
      <c r="G19" s="85">
        <v>4013</v>
      </c>
      <c r="H19" s="85">
        <v>71</v>
      </c>
      <c r="I19" s="85" t="s">
        <v>202</v>
      </c>
      <c r="J19" s="85">
        <v>97</v>
      </c>
      <c r="K19" s="85">
        <v>273</v>
      </c>
      <c r="L19" s="85">
        <v>785</v>
      </c>
      <c r="M19" s="85">
        <v>171</v>
      </c>
      <c r="N19" s="85" t="s">
        <v>202</v>
      </c>
      <c r="O19" s="85">
        <v>614</v>
      </c>
      <c r="P19" s="85">
        <v>180</v>
      </c>
    </row>
    <row r="20" spans="1:23" x14ac:dyDescent="0.15">
      <c r="A20" s="49"/>
      <c r="B20" s="117"/>
      <c r="C20" s="86" t="s">
        <v>229</v>
      </c>
      <c r="D20" s="84">
        <v>5860</v>
      </c>
      <c r="E20" s="84">
        <v>3454</v>
      </c>
      <c r="F20" s="84">
        <v>3270</v>
      </c>
      <c r="G20" s="85">
        <v>2969</v>
      </c>
      <c r="H20" s="85">
        <v>184</v>
      </c>
      <c r="I20" s="85" t="s">
        <v>202</v>
      </c>
      <c r="J20" s="85">
        <v>117</v>
      </c>
      <c r="K20" s="85">
        <v>184</v>
      </c>
      <c r="L20" s="85">
        <v>2246</v>
      </c>
      <c r="M20" s="85">
        <v>369</v>
      </c>
      <c r="N20" s="85" t="s">
        <v>202</v>
      </c>
      <c r="O20" s="85">
        <v>1877</v>
      </c>
      <c r="P20" s="85">
        <v>160</v>
      </c>
    </row>
    <row r="21" spans="1:23" x14ac:dyDescent="0.15">
      <c r="A21" s="49"/>
      <c r="B21" s="117"/>
      <c r="C21" s="86" t="s">
        <v>237</v>
      </c>
      <c r="D21" s="84">
        <v>5770</v>
      </c>
      <c r="E21" s="84">
        <v>2253</v>
      </c>
      <c r="F21" s="84">
        <v>2171</v>
      </c>
      <c r="G21" s="85">
        <v>1828</v>
      </c>
      <c r="H21" s="85">
        <v>235</v>
      </c>
      <c r="I21" s="85" t="s">
        <v>202</v>
      </c>
      <c r="J21" s="85">
        <v>108</v>
      </c>
      <c r="K21" s="85">
        <v>82</v>
      </c>
      <c r="L21" s="85">
        <v>3381</v>
      </c>
      <c r="M21" s="85">
        <v>455</v>
      </c>
      <c r="N21" s="85" t="s">
        <v>202</v>
      </c>
      <c r="O21" s="85">
        <v>2926</v>
      </c>
      <c r="P21" s="85">
        <v>136</v>
      </c>
      <c r="S21" s="284" t="s">
        <v>308</v>
      </c>
      <c r="T21" s="290" t="s">
        <v>323</v>
      </c>
      <c r="U21" s="290" t="s">
        <v>322</v>
      </c>
      <c r="V21" s="290" t="s">
        <v>316</v>
      </c>
      <c r="W21" s="290" t="s">
        <v>320</v>
      </c>
    </row>
    <row r="22" spans="1:23" x14ac:dyDescent="0.15">
      <c r="A22" s="49"/>
      <c r="B22" s="117"/>
      <c r="C22" s="86" t="s">
        <v>240</v>
      </c>
      <c r="D22" s="84">
        <v>3660</v>
      </c>
      <c r="E22" s="84">
        <v>796</v>
      </c>
      <c r="F22" s="84">
        <v>777</v>
      </c>
      <c r="G22" s="85">
        <v>642</v>
      </c>
      <c r="H22" s="85">
        <v>96</v>
      </c>
      <c r="I22" s="85" t="s">
        <v>202</v>
      </c>
      <c r="J22" s="85">
        <v>39</v>
      </c>
      <c r="K22" s="85">
        <v>19</v>
      </c>
      <c r="L22" s="85">
        <v>2792</v>
      </c>
      <c r="M22" s="85">
        <v>319</v>
      </c>
      <c r="N22" s="85" t="s">
        <v>202</v>
      </c>
      <c r="O22" s="85">
        <v>2473</v>
      </c>
      <c r="P22" s="85">
        <v>72</v>
      </c>
      <c r="S22" s="290">
        <v>66898</v>
      </c>
      <c r="T22" s="290">
        <v>8530</v>
      </c>
      <c r="U22" s="290">
        <v>471</v>
      </c>
      <c r="V22" s="290">
        <v>1133</v>
      </c>
      <c r="W22" s="290">
        <v>3851</v>
      </c>
    </row>
    <row r="23" spans="1:23" x14ac:dyDescent="0.15">
      <c r="A23" s="49"/>
      <c r="B23" s="117"/>
      <c r="C23" s="86" t="s">
        <v>243</v>
      </c>
      <c r="D23" s="84">
        <v>3009</v>
      </c>
      <c r="E23" s="84">
        <v>394</v>
      </c>
      <c r="F23" s="84">
        <v>390</v>
      </c>
      <c r="G23" s="85">
        <v>318</v>
      </c>
      <c r="H23" s="85">
        <v>58</v>
      </c>
      <c r="I23" s="85" t="s">
        <v>202</v>
      </c>
      <c r="J23" s="85">
        <v>14</v>
      </c>
      <c r="K23" s="85">
        <v>4</v>
      </c>
      <c r="L23" s="85">
        <v>2548</v>
      </c>
      <c r="M23" s="85">
        <v>269</v>
      </c>
      <c r="N23" s="85" t="s">
        <v>202</v>
      </c>
      <c r="O23" s="85">
        <v>2279</v>
      </c>
      <c r="P23" s="85">
        <v>67</v>
      </c>
    </row>
    <row r="24" spans="1:23" x14ac:dyDescent="0.15">
      <c r="A24" s="49"/>
      <c r="B24" s="118"/>
      <c r="C24" s="118" t="s">
        <v>261</v>
      </c>
      <c r="D24" s="84">
        <v>2958</v>
      </c>
      <c r="E24" s="84">
        <v>161</v>
      </c>
      <c r="F24" s="84">
        <v>159</v>
      </c>
      <c r="G24" s="85">
        <v>117</v>
      </c>
      <c r="H24" s="85">
        <v>22</v>
      </c>
      <c r="I24" s="85" t="s">
        <v>202</v>
      </c>
      <c r="J24" s="85">
        <v>20</v>
      </c>
      <c r="K24" s="85">
        <v>2</v>
      </c>
      <c r="L24" s="85">
        <v>2742</v>
      </c>
      <c r="M24" s="85">
        <v>190</v>
      </c>
      <c r="N24" s="85">
        <v>1</v>
      </c>
      <c r="O24" s="85">
        <v>2551</v>
      </c>
      <c r="P24" s="85">
        <v>55</v>
      </c>
    </row>
    <row r="25" spans="1:23" x14ac:dyDescent="0.15">
      <c r="A25" s="70"/>
      <c r="B25" s="125" t="s">
        <v>311</v>
      </c>
      <c r="C25" s="126"/>
      <c r="D25" s="116">
        <v>73701</v>
      </c>
      <c r="E25" s="116">
        <v>37390</v>
      </c>
      <c r="F25" s="116">
        <v>36146</v>
      </c>
      <c r="G25" s="115">
        <v>28523</v>
      </c>
      <c r="H25" s="115">
        <v>6332</v>
      </c>
      <c r="I25" s="115">
        <v>363</v>
      </c>
      <c r="J25" s="115">
        <v>928</v>
      </c>
      <c r="K25" s="115">
        <v>1244</v>
      </c>
      <c r="L25" s="115">
        <v>33041</v>
      </c>
      <c r="M25" s="115">
        <v>13366</v>
      </c>
      <c r="N25" s="115">
        <v>3169</v>
      </c>
      <c r="O25" s="115">
        <v>16506</v>
      </c>
      <c r="P25" s="115">
        <v>3270</v>
      </c>
    </row>
    <row r="26" spans="1:23" x14ac:dyDescent="0.15">
      <c r="A26" s="49"/>
      <c r="B26" s="117"/>
      <c r="C26" s="127" t="s">
        <v>310</v>
      </c>
      <c r="D26" s="84">
        <v>3626</v>
      </c>
      <c r="E26" s="84">
        <v>486</v>
      </c>
      <c r="F26" s="84">
        <v>453</v>
      </c>
      <c r="G26" s="85">
        <v>247</v>
      </c>
      <c r="H26" s="85">
        <v>13</v>
      </c>
      <c r="I26" s="85">
        <v>183</v>
      </c>
      <c r="J26" s="85">
        <v>10</v>
      </c>
      <c r="K26" s="85">
        <v>33</v>
      </c>
      <c r="L26" s="85">
        <v>2874</v>
      </c>
      <c r="M26" s="85">
        <v>32</v>
      </c>
      <c r="N26" s="85">
        <v>2794</v>
      </c>
      <c r="O26" s="85">
        <v>48</v>
      </c>
      <c r="P26" s="85">
        <v>266</v>
      </c>
    </row>
    <row r="27" spans="1:23" x14ac:dyDescent="0.15">
      <c r="A27" s="49"/>
      <c r="B27" s="117"/>
      <c r="C27" s="117" t="s">
        <v>250</v>
      </c>
      <c r="D27" s="84">
        <v>2947</v>
      </c>
      <c r="E27" s="84">
        <v>2193</v>
      </c>
      <c r="F27" s="84">
        <v>2075</v>
      </c>
      <c r="G27" s="85">
        <v>1804</v>
      </c>
      <c r="H27" s="85">
        <v>77</v>
      </c>
      <c r="I27" s="85">
        <v>144</v>
      </c>
      <c r="J27" s="85">
        <v>50</v>
      </c>
      <c r="K27" s="85">
        <v>118</v>
      </c>
      <c r="L27" s="85">
        <v>507</v>
      </c>
      <c r="M27" s="85">
        <v>142</v>
      </c>
      <c r="N27" s="85">
        <v>317</v>
      </c>
      <c r="O27" s="85">
        <v>48</v>
      </c>
      <c r="P27" s="85">
        <v>247</v>
      </c>
    </row>
    <row r="28" spans="1:23" x14ac:dyDescent="0.15">
      <c r="A28" s="49"/>
      <c r="B28" s="117"/>
      <c r="C28" s="117" t="s">
        <v>253</v>
      </c>
      <c r="D28" s="84">
        <v>3357</v>
      </c>
      <c r="E28" s="84">
        <v>2624</v>
      </c>
      <c r="F28" s="84">
        <v>2524</v>
      </c>
      <c r="G28" s="85">
        <v>2204</v>
      </c>
      <c r="H28" s="85">
        <v>156</v>
      </c>
      <c r="I28" s="85">
        <v>17</v>
      </c>
      <c r="J28" s="85">
        <v>147</v>
      </c>
      <c r="K28" s="85">
        <v>100</v>
      </c>
      <c r="L28" s="85">
        <v>426</v>
      </c>
      <c r="M28" s="85">
        <v>362</v>
      </c>
      <c r="N28" s="85">
        <v>19</v>
      </c>
      <c r="O28" s="85">
        <v>45</v>
      </c>
      <c r="P28" s="85">
        <v>307</v>
      </c>
      <c r="T28" s="284" t="s">
        <v>313</v>
      </c>
      <c r="U28" s="290" t="s">
        <v>314</v>
      </c>
      <c r="V28" s="290" t="s">
        <v>315</v>
      </c>
    </row>
    <row r="29" spans="1:23" x14ac:dyDescent="0.15">
      <c r="A29" s="49"/>
      <c r="B29" s="117"/>
      <c r="C29" s="117" t="s">
        <v>228</v>
      </c>
      <c r="D29" s="84">
        <v>3979</v>
      </c>
      <c r="E29" s="84">
        <v>3090</v>
      </c>
      <c r="F29" s="84">
        <v>2974</v>
      </c>
      <c r="G29" s="85">
        <v>2431</v>
      </c>
      <c r="H29" s="85">
        <v>352</v>
      </c>
      <c r="I29" s="85">
        <v>5</v>
      </c>
      <c r="J29" s="85">
        <v>186</v>
      </c>
      <c r="K29" s="85">
        <v>116</v>
      </c>
      <c r="L29" s="85">
        <v>564</v>
      </c>
      <c r="M29" s="85">
        <v>506</v>
      </c>
      <c r="N29" s="85">
        <v>8</v>
      </c>
      <c r="O29" s="85">
        <v>50</v>
      </c>
      <c r="P29" s="85">
        <v>325</v>
      </c>
      <c r="T29" s="290">
        <v>17058</v>
      </c>
      <c r="U29" s="290">
        <v>7264</v>
      </c>
      <c r="V29" s="290">
        <v>32616</v>
      </c>
    </row>
    <row r="30" spans="1:23" x14ac:dyDescent="0.15">
      <c r="A30" s="49"/>
      <c r="B30" s="117"/>
      <c r="C30" s="117" t="s">
        <v>236</v>
      </c>
      <c r="D30" s="84">
        <v>4768</v>
      </c>
      <c r="E30" s="84">
        <v>3747</v>
      </c>
      <c r="F30" s="84">
        <v>3628</v>
      </c>
      <c r="G30" s="85">
        <v>2967</v>
      </c>
      <c r="H30" s="85">
        <v>513</v>
      </c>
      <c r="I30" s="85">
        <v>2</v>
      </c>
      <c r="J30" s="85">
        <v>146</v>
      </c>
      <c r="K30" s="85">
        <v>119</v>
      </c>
      <c r="L30" s="85">
        <v>679</v>
      </c>
      <c r="M30" s="85">
        <v>592</v>
      </c>
      <c r="N30" s="85">
        <v>13</v>
      </c>
      <c r="O30" s="85">
        <v>74</v>
      </c>
      <c r="P30" s="85">
        <v>342</v>
      </c>
    </row>
    <row r="31" spans="1:23" x14ac:dyDescent="0.15">
      <c r="A31" s="49"/>
      <c r="B31" s="117"/>
      <c r="C31" s="117" t="s">
        <v>239</v>
      </c>
      <c r="D31" s="84">
        <v>4966</v>
      </c>
      <c r="E31" s="84">
        <v>4008</v>
      </c>
      <c r="F31" s="84">
        <v>3876</v>
      </c>
      <c r="G31" s="85">
        <v>3269</v>
      </c>
      <c r="H31" s="85">
        <v>533</v>
      </c>
      <c r="I31" s="85">
        <v>4</v>
      </c>
      <c r="J31" s="85">
        <v>70</v>
      </c>
      <c r="K31" s="85">
        <v>132</v>
      </c>
      <c r="L31" s="85">
        <v>591</v>
      </c>
      <c r="M31" s="85">
        <v>525</v>
      </c>
      <c r="N31" s="85">
        <v>2</v>
      </c>
      <c r="O31" s="85">
        <v>64</v>
      </c>
      <c r="P31" s="85">
        <v>367</v>
      </c>
    </row>
    <row r="32" spans="1:23" x14ac:dyDescent="0.15">
      <c r="A32" s="49"/>
      <c r="B32" s="117"/>
      <c r="C32" s="117" t="s">
        <v>242</v>
      </c>
      <c r="D32" s="84">
        <v>5197</v>
      </c>
      <c r="E32" s="84">
        <v>4263</v>
      </c>
      <c r="F32" s="84">
        <v>4113</v>
      </c>
      <c r="G32" s="85">
        <v>3476</v>
      </c>
      <c r="H32" s="85">
        <v>598</v>
      </c>
      <c r="I32" s="85">
        <v>3</v>
      </c>
      <c r="J32" s="85">
        <v>36</v>
      </c>
      <c r="K32" s="85">
        <v>150</v>
      </c>
      <c r="L32" s="85">
        <v>629</v>
      </c>
      <c r="M32" s="85">
        <v>531</v>
      </c>
      <c r="N32" s="85">
        <v>5</v>
      </c>
      <c r="O32" s="85">
        <v>93</v>
      </c>
      <c r="P32" s="85">
        <v>305</v>
      </c>
    </row>
    <row r="33" spans="1:16" x14ac:dyDescent="0.15">
      <c r="A33" s="49"/>
      <c r="B33" s="117"/>
      <c r="C33" s="117" t="s">
        <v>245</v>
      </c>
      <c r="D33" s="84">
        <v>4610</v>
      </c>
      <c r="E33" s="84">
        <v>3747</v>
      </c>
      <c r="F33" s="84">
        <v>3618</v>
      </c>
      <c r="G33" s="85">
        <v>3017</v>
      </c>
      <c r="H33" s="85">
        <v>558</v>
      </c>
      <c r="I33" s="85">
        <v>1</v>
      </c>
      <c r="J33" s="85">
        <v>42</v>
      </c>
      <c r="K33" s="85">
        <v>129</v>
      </c>
      <c r="L33" s="85">
        <v>663</v>
      </c>
      <c r="M33" s="85">
        <v>568</v>
      </c>
      <c r="N33" s="85">
        <v>4</v>
      </c>
      <c r="O33" s="85">
        <v>91</v>
      </c>
      <c r="P33" s="85">
        <v>200</v>
      </c>
    </row>
    <row r="34" spans="1:16" x14ac:dyDescent="0.15">
      <c r="A34" s="49"/>
      <c r="B34" s="117"/>
      <c r="C34" s="117" t="s">
        <v>248</v>
      </c>
      <c r="D34" s="84">
        <v>5035</v>
      </c>
      <c r="E34" s="84">
        <v>3854</v>
      </c>
      <c r="F34" s="84">
        <v>3730</v>
      </c>
      <c r="G34" s="85">
        <v>3026</v>
      </c>
      <c r="H34" s="85">
        <v>657</v>
      </c>
      <c r="I34" s="85">
        <v>1</v>
      </c>
      <c r="J34" s="85">
        <v>46</v>
      </c>
      <c r="K34" s="85">
        <v>124</v>
      </c>
      <c r="L34" s="85">
        <v>1036</v>
      </c>
      <c r="M34" s="85">
        <v>900</v>
      </c>
      <c r="N34" s="85">
        <v>1</v>
      </c>
      <c r="O34" s="85">
        <v>135</v>
      </c>
      <c r="P34" s="85">
        <v>145</v>
      </c>
    </row>
    <row r="35" spans="1:16" x14ac:dyDescent="0.15">
      <c r="A35" s="49"/>
      <c r="B35" s="117"/>
      <c r="C35" s="117" t="s">
        <v>251</v>
      </c>
      <c r="D35" s="84">
        <v>5808</v>
      </c>
      <c r="E35" s="84">
        <v>3775</v>
      </c>
      <c r="F35" s="84">
        <v>3653</v>
      </c>
      <c r="G35" s="85">
        <v>2738</v>
      </c>
      <c r="H35" s="85">
        <v>833</v>
      </c>
      <c r="I35" s="85">
        <v>2</v>
      </c>
      <c r="J35" s="85">
        <v>80</v>
      </c>
      <c r="K35" s="85">
        <v>122</v>
      </c>
      <c r="L35" s="85">
        <v>1882</v>
      </c>
      <c r="M35" s="85">
        <v>1491</v>
      </c>
      <c r="N35" s="85">
        <v>2</v>
      </c>
      <c r="O35" s="85">
        <v>389</v>
      </c>
      <c r="P35" s="85">
        <v>151</v>
      </c>
    </row>
    <row r="36" spans="1:16" x14ac:dyDescent="0.15">
      <c r="A36" s="49"/>
      <c r="B36" s="117"/>
      <c r="C36" s="117" t="s">
        <v>229</v>
      </c>
      <c r="D36" s="84">
        <v>6556</v>
      </c>
      <c r="E36" s="84">
        <v>2877</v>
      </c>
      <c r="F36" s="84">
        <v>2808</v>
      </c>
      <c r="G36" s="85">
        <v>1881</v>
      </c>
      <c r="H36" s="85">
        <v>877</v>
      </c>
      <c r="I36" s="85" t="s">
        <v>202</v>
      </c>
      <c r="J36" s="85">
        <v>50</v>
      </c>
      <c r="K36" s="85">
        <v>69</v>
      </c>
      <c r="L36" s="85">
        <v>3532</v>
      </c>
      <c r="M36" s="85">
        <v>2113</v>
      </c>
      <c r="N36" s="85">
        <v>2</v>
      </c>
      <c r="O36" s="85">
        <v>1417</v>
      </c>
      <c r="P36" s="85">
        <v>147</v>
      </c>
    </row>
    <row r="37" spans="1:16" x14ac:dyDescent="0.15">
      <c r="A37" s="49"/>
      <c r="B37" s="117"/>
      <c r="C37" s="117" t="s">
        <v>237</v>
      </c>
      <c r="D37" s="84">
        <v>6353</v>
      </c>
      <c r="E37" s="84">
        <v>1706</v>
      </c>
      <c r="F37" s="84">
        <v>1683</v>
      </c>
      <c r="G37" s="85">
        <v>962</v>
      </c>
      <c r="H37" s="85">
        <v>684</v>
      </c>
      <c r="I37" s="85" t="s">
        <v>202</v>
      </c>
      <c r="J37" s="85">
        <v>37</v>
      </c>
      <c r="K37" s="85">
        <v>23</v>
      </c>
      <c r="L37" s="85">
        <v>4523</v>
      </c>
      <c r="M37" s="85">
        <v>2108</v>
      </c>
      <c r="N37" s="85" t="s">
        <v>202</v>
      </c>
      <c r="O37" s="85">
        <v>2415</v>
      </c>
      <c r="P37" s="85">
        <v>124</v>
      </c>
    </row>
    <row r="38" spans="1:16" x14ac:dyDescent="0.15">
      <c r="A38" s="49"/>
      <c r="B38" s="117"/>
      <c r="C38" s="117" t="s">
        <v>240</v>
      </c>
      <c r="D38" s="84">
        <v>4735</v>
      </c>
      <c r="E38" s="84">
        <v>646</v>
      </c>
      <c r="F38" s="84">
        <v>639</v>
      </c>
      <c r="G38" s="85">
        <v>341</v>
      </c>
      <c r="H38" s="85">
        <v>286</v>
      </c>
      <c r="I38" s="85" t="s">
        <v>202</v>
      </c>
      <c r="J38" s="85">
        <v>12</v>
      </c>
      <c r="K38" s="85">
        <v>7</v>
      </c>
      <c r="L38" s="85">
        <v>3988</v>
      </c>
      <c r="M38" s="85">
        <v>1351</v>
      </c>
      <c r="N38" s="85" t="s">
        <v>202</v>
      </c>
      <c r="O38" s="85">
        <v>2637</v>
      </c>
      <c r="P38" s="85">
        <v>101</v>
      </c>
    </row>
    <row r="39" spans="1:16" x14ac:dyDescent="0.15">
      <c r="A39" s="49"/>
      <c r="B39" s="117"/>
      <c r="C39" s="117" t="s">
        <v>243</v>
      </c>
      <c r="D39" s="84">
        <v>4582</v>
      </c>
      <c r="E39" s="84">
        <v>267</v>
      </c>
      <c r="F39" s="84">
        <v>266</v>
      </c>
      <c r="G39" s="85">
        <v>122</v>
      </c>
      <c r="H39" s="85">
        <v>136</v>
      </c>
      <c r="I39" s="85" t="s">
        <v>202</v>
      </c>
      <c r="J39" s="85">
        <v>8</v>
      </c>
      <c r="K39" s="85">
        <v>1</v>
      </c>
      <c r="L39" s="85">
        <v>4218</v>
      </c>
      <c r="M39" s="85">
        <v>1138</v>
      </c>
      <c r="N39" s="85">
        <v>2</v>
      </c>
      <c r="O39" s="85">
        <v>3078</v>
      </c>
      <c r="P39" s="85">
        <v>97</v>
      </c>
    </row>
    <row r="40" spans="1:16" x14ac:dyDescent="0.15">
      <c r="A40" s="52"/>
      <c r="B40" s="118"/>
      <c r="C40" s="118" t="s">
        <v>261</v>
      </c>
      <c r="D40" s="90">
        <v>7182</v>
      </c>
      <c r="E40" s="90">
        <v>107</v>
      </c>
      <c r="F40" s="90">
        <v>106</v>
      </c>
      <c r="G40" s="91">
        <v>38</v>
      </c>
      <c r="H40" s="91">
        <v>59</v>
      </c>
      <c r="I40" s="91">
        <v>1</v>
      </c>
      <c r="J40" s="91">
        <v>8</v>
      </c>
      <c r="K40" s="91">
        <v>1</v>
      </c>
      <c r="L40" s="91">
        <v>6929</v>
      </c>
      <c r="M40" s="91">
        <v>1007</v>
      </c>
      <c r="N40" s="91" t="s">
        <v>202</v>
      </c>
      <c r="O40" s="91">
        <v>5922</v>
      </c>
      <c r="P40" s="91">
        <v>146</v>
      </c>
    </row>
    <row r="41" spans="1:16" x14ac:dyDescent="0.15">
      <c r="A41" s="49" t="s">
        <v>913</v>
      </c>
      <c r="B41" s="49"/>
      <c r="C41" s="49"/>
      <c r="D41" s="49"/>
      <c r="E41" s="102"/>
      <c r="F41" s="102"/>
      <c r="G41" s="102"/>
      <c r="H41" s="128"/>
      <c r="I41" s="102"/>
    </row>
    <row r="42" spans="1:16" x14ac:dyDescent="0.15">
      <c r="A42" s="49" t="s">
        <v>312</v>
      </c>
      <c r="B42" s="49"/>
      <c r="C42" s="49"/>
      <c r="D42" s="49"/>
      <c r="E42" s="102"/>
      <c r="F42" s="102"/>
      <c r="G42" s="102"/>
      <c r="H42" s="102"/>
      <c r="I42" s="102"/>
    </row>
    <row r="61" spans="20:21" x14ac:dyDescent="0.15">
      <c r="T61" s="284" t="s">
        <v>319</v>
      </c>
      <c r="U61" s="290" t="s">
        <v>321</v>
      </c>
    </row>
    <row r="62" spans="20:21" x14ac:dyDescent="0.15">
      <c r="T62" s="293">
        <v>80883</v>
      </c>
      <c r="U62" s="293">
        <v>56938</v>
      </c>
    </row>
  </sheetData>
  <mergeCells count="10">
    <mergeCell ref="A1:P2"/>
    <mergeCell ref="P5:P7"/>
    <mergeCell ref="O6:O7"/>
    <mergeCell ref="N6:N7"/>
    <mergeCell ref="M6:M7"/>
    <mergeCell ref="K6:K7"/>
    <mergeCell ref="F6:F7"/>
    <mergeCell ref="L5:L7"/>
    <mergeCell ref="E5:E7"/>
    <mergeCell ref="D4:D7"/>
  </mergeCells>
  <phoneticPr fontId="2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M49"/>
  <sheetViews>
    <sheetView showGridLines="0" zoomScale="70" zoomScaleNormal="70" workbookViewId="0">
      <pane xSplit="3" ySplit="6" topLeftCell="D7" activePane="bottomRight" state="frozen"/>
      <selection activeCell="G37" sqref="G37"/>
      <selection pane="topRight" activeCell="G37" sqref="G37"/>
      <selection pane="bottomLeft" activeCell="G37" sqref="G37"/>
      <selection pane="bottomRight" activeCell="N1" sqref="N1"/>
    </sheetView>
  </sheetViews>
  <sheetFormatPr defaultColWidth="9" defaultRowHeight="13.5" x14ac:dyDescent="0.15"/>
  <cols>
    <col min="1" max="1" width="5.375" style="1" customWidth="1"/>
    <col min="2" max="2" width="5.125" style="1" customWidth="1"/>
    <col min="3" max="3" width="17" style="1" customWidth="1"/>
    <col min="4" max="13" width="19.5" style="1" customWidth="1"/>
    <col min="14" max="16384" width="9" style="1"/>
  </cols>
  <sheetData>
    <row r="1" spans="1:13" ht="13.5" customHeight="1" x14ac:dyDescent="0.15">
      <c r="A1" s="344" t="s">
        <v>364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</row>
    <row r="2" spans="1:13" ht="13.5" customHeight="1" x14ac:dyDescent="0.15">
      <c r="A2" s="344"/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</row>
    <row r="3" spans="1:13" ht="14.25" customHeight="1" thickBot="1" x14ac:dyDescent="0.2">
      <c r="A3" s="27"/>
      <c r="B3" s="27"/>
      <c r="C3" s="27"/>
      <c r="D3" s="27"/>
      <c r="E3" s="27"/>
      <c r="F3" s="27"/>
      <c r="G3" s="27"/>
      <c r="H3" s="33"/>
      <c r="I3" s="33"/>
      <c r="J3" s="33"/>
      <c r="K3" s="33"/>
      <c r="L3" s="33"/>
      <c r="M3" s="33"/>
    </row>
    <row r="4" spans="1:13" ht="24.75" customHeight="1" thickTop="1" x14ac:dyDescent="0.15">
      <c r="A4" s="58"/>
      <c r="B4" s="58"/>
      <c r="C4" s="58"/>
      <c r="D4" s="338" t="s">
        <v>324</v>
      </c>
      <c r="E4" s="111"/>
      <c r="F4" s="76"/>
      <c r="G4" s="76"/>
      <c r="H4" s="76"/>
      <c r="I4" s="76"/>
      <c r="J4" s="112"/>
      <c r="K4" s="338" t="s">
        <v>353</v>
      </c>
      <c r="L4" s="76"/>
      <c r="M4" s="76"/>
    </row>
    <row r="5" spans="1:13" ht="30" customHeight="1" x14ac:dyDescent="0.15">
      <c r="A5" s="59"/>
      <c r="B5" s="59"/>
      <c r="C5" s="59"/>
      <c r="D5" s="362"/>
      <c r="E5" s="291" t="s">
        <v>325</v>
      </c>
      <c r="F5" s="291" t="s">
        <v>326</v>
      </c>
      <c r="G5" s="291" t="s">
        <v>327</v>
      </c>
      <c r="H5" s="113" t="s">
        <v>354</v>
      </c>
      <c r="I5" s="113" t="s">
        <v>355</v>
      </c>
      <c r="J5" s="291" t="s">
        <v>356</v>
      </c>
      <c r="K5" s="362"/>
      <c r="L5" s="113" t="s">
        <v>357</v>
      </c>
      <c r="M5" s="113" t="s">
        <v>358</v>
      </c>
    </row>
    <row r="6" spans="1:13" x14ac:dyDescent="0.15">
      <c r="A6" s="77"/>
      <c r="B6" s="77"/>
      <c r="C6" s="77"/>
      <c r="D6" s="114" t="s">
        <v>328</v>
      </c>
      <c r="E6" s="292"/>
      <c r="F6" s="292"/>
      <c r="G6" s="292"/>
      <c r="H6" s="114" t="s">
        <v>359</v>
      </c>
      <c r="I6" s="114" t="s">
        <v>360</v>
      </c>
      <c r="J6" s="292"/>
      <c r="K6" s="114" t="s">
        <v>361</v>
      </c>
      <c r="L6" s="114" t="s">
        <v>362</v>
      </c>
      <c r="M6" s="114" t="s">
        <v>363</v>
      </c>
    </row>
    <row r="7" spans="1:13" x14ac:dyDescent="0.15">
      <c r="A7" s="29" t="s">
        <v>227</v>
      </c>
      <c r="B7" s="29"/>
      <c r="C7" s="29"/>
      <c r="D7" s="81">
        <v>160640</v>
      </c>
      <c r="E7" s="82">
        <v>57868</v>
      </c>
      <c r="F7" s="82">
        <v>8953</v>
      </c>
      <c r="G7" s="82">
        <v>73357</v>
      </c>
      <c r="H7" s="82">
        <v>6357</v>
      </c>
      <c r="I7" s="115">
        <v>3386</v>
      </c>
      <c r="J7" s="82">
        <v>10719</v>
      </c>
      <c r="K7" s="82">
        <v>166384</v>
      </c>
      <c r="L7" s="82">
        <v>10959</v>
      </c>
      <c r="M7" s="82">
        <v>4528</v>
      </c>
    </row>
    <row r="8" spans="1:13" x14ac:dyDescent="0.15">
      <c r="A8" s="70"/>
      <c r="B8" s="94" t="s">
        <v>329</v>
      </c>
      <c r="C8" s="29"/>
      <c r="D8" s="116">
        <v>75308</v>
      </c>
      <c r="E8" s="115">
        <v>22260</v>
      </c>
      <c r="F8" s="115">
        <v>5102</v>
      </c>
      <c r="G8" s="115">
        <v>36802</v>
      </c>
      <c r="H8" s="115">
        <v>3503</v>
      </c>
      <c r="I8" s="115">
        <v>2144</v>
      </c>
      <c r="J8" s="115">
        <v>5497</v>
      </c>
      <c r="K8" s="115">
        <v>78652</v>
      </c>
      <c r="L8" s="115">
        <v>6463</v>
      </c>
      <c r="M8" s="115">
        <v>2528</v>
      </c>
    </row>
    <row r="9" spans="1:13" x14ac:dyDescent="0.15">
      <c r="A9" s="49"/>
      <c r="B9" s="117"/>
      <c r="C9" s="83" t="s">
        <v>330</v>
      </c>
      <c r="D9" s="84">
        <v>11329</v>
      </c>
      <c r="E9" s="85">
        <v>4595</v>
      </c>
      <c r="F9" s="85" t="s">
        <v>202</v>
      </c>
      <c r="G9" s="85">
        <v>6031</v>
      </c>
      <c r="H9" s="85">
        <v>38</v>
      </c>
      <c r="I9" s="85">
        <v>7</v>
      </c>
      <c r="J9" s="85">
        <v>658</v>
      </c>
      <c r="K9" s="85">
        <v>11311</v>
      </c>
      <c r="L9" s="85">
        <v>19</v>
      </c>
      <c r="M9" s="85">
        <v>8</v>
      </c>
    </row>
    <row r="10" spans="1:13" x14ac:dyDescent="0.15">
      <c r="A10" s="49"/>
      <c r="B10" s="117"/>
      <c r="C10" s="86" t="s">
        <v>331</v>
      </c>
      <c r="D10" s="84">
        <v>3831</v>
      </c>
      <c r="E10" s="85">
        <v>128</v>
      </c>
      <c r="F10" s="85">
        <v>15</v>
      </c>
      <c r="G10" s="85">
        <v>2926</v>
      </c>
      <c r="H10" s="85">
        <v>332</v>
      </c>
      <c r="I10" s="85">
        <v>77</v>
      </c>
      <c r="J10" s="85">
        <v>353</v>
      </c>
      <c r="K10" s="85">
        <v>4101</v>
      </c>
      <c r="L10" s="85">
        <v>500</v>
      </c>
      <c r="M10" s="85">
        <v>179</v>
      </c>
    </row>
    <row r="11" spans="1:13" x14ac:dyDescent="0.15">
      <c r="A11" s="49"/>
      <c r="B11" s="117"/>
      <c r="C11" s="86" t="s">
        <v>332</v>
      </c>
      <c r="D11" s="84">
        <v>2799</v>
      </c>
      <c r="E11" s="85">
        <v>221</v>
      </c>
      <c r="F11" s="85">
        <v>83</v>
      </c>
      <c r="G11" s="85">
        <v>1870</v>
      </c>
      <c r="H11" s="85">
        <v>176</v>
      </c>
      <c r="I11" s="85">
        <v>137</v>
      </c>
      <c r="J11" s="85">
        <v>312</v>
      </c>
      <c r="K11" s="85">
        <v>2876</v>
      </c>
      <c r="L11" s="85">
        <v>280</v>
      </c>
      <c r="M11" s="85">
        <v>110</v>
      </c>
    </row>
    <row r="12" spans="1:13" x14ac:dyDescent="0.15">
      <c r="A12" s="49"/>
      <c r="B12" s="117"/>
      <c r="C12" s="86" t="s">
        <v>333</v>
      </c>
      <c r="D12" s="84">
        <v>3249</v>
      </c>
      <c r="E12" s="85">
        <v>250</v>
      </c>
      <c r="F12" s="85">
        <v>119</v>
      </c>
      <c r="G12" s="85">
        <v>2137</v>
      </c>
      <c r="H12" s="85">
        <v>212</v>
      </c>
      <c r="I12" s="85">
        <v>146</v>
      </c>
      <c r="J12" s="85">
        <v>385</v>
      </c>
      <c r="K12" s="85">
        <v>3395</v>
      </c>
      <c r="L12" s="85">
        <v>364</v>
      </c>
      <c r="M12" s="85">
        <v>140</v>
      </c>
    </row>
    <row r="13" spans="1:13" x14ac:dyDescent="0.15">
      <c r="A13" s="49"/>
      <c r="B13" s="117"/>
      <c r="C13" s="86" t="s">
        <v>334</v>
      </c>
      <c r="D13" s="84">
        <v>3748</v>
      </c>
      <c r="E13" s="85">
        <v>212</v>
      </c>
      <c r="F13" s="85">
        <v>166</v>
      </c>
      <c r="G13" s="85">
        <v>2515</v>
      </c>
      <c r="H13" s="85">
        <v>272</v>
      </c>
      <c r="I13" s="85">
        <v>200</v>
      </c>
      <c r="J13" s="85">
        <v>383</v>
      </c>
      <c r="K13" s="85">
        <v>3975</v>
      </c>
      <c r="L13" s="85">
        <v>511</v>
      </c>
      <c r="M13" s="85">
        <v>188</v>
      </c>
    </row>
    <row r="14" spans="1:13" x14ac:dyDescent="0.15">
      <c r="A14" s="49"/>
      <c r="B14" s="117"/>
      <c r="C14" s="86" t="s">
        <v>335</v>
      </c>
      <c r="D14" s="84">
        <v>4428</v>
      </c>
      <c r="E14" s="85">
        <v>260</v>
      </c>
      <c r="F14" s="85">
        <v>220</v>
      </c>
      <c r="G14" s="85">
        <v>2959</v>
      </c>
      <c r="H14" s="85">
        <v>349</v>
      </c>
      <c r="I14" s="85">
        <v>222</v>
      </c>
      <c r="J14" s="85">
        <v>418</v>
      </c>
      <c r="K14" s="85">
        <v>4829</v>
      </c>
      <c r="L14" s="85">
        <v>690</v>
      </c>
      <c r="M14" s="85">
        <v>282</v>
      </c>
    </row>
    <row r="15" spans="1:13" x14ac:dyDescent="0.15">
      <c r="A15" s="49"/>
      <c r="B15" s="117"/>
      <c r="C15" s="86" t="s">
        <v>336</v>
      </c>
      <c r="D15" s="84">
        <v>4900</v>
      </c>
      <c r="E15" s="85">
        <v>296</v>
      </c>
      <c r="F15" s="85">
        <v>328</v>
      </c>
      <c r="G15" s="85">
        <v>3159</v>
      </c>
      <c r="H15" s="85">
        <v>389</v>
      </c>
      <c r="I15" s="85">
        <v>263</v>
      </c>
      <c r="J15" s="85">
        <v>465</v>
      </c>
      <c r="K15" s="85">
        <v>5309</v>
      </c>
      <c r="L15" s="85">
        <v>783</v>
      </c>
      <c r="M15" s="85">
        <v>278</v>
      </c>
    </row>
    <row r="16" spans="1:13" x14ac:dyDescent="0.15">
      <c r="A16" s="49"/>
      <c r="B16" s="117"/>
      <c r="C16" s="86" t="s">
        <v>337</v>
      </c>
      <c r="D16" s="84">
        <v>4972</v>
      </c>
      <c r="E16" s="85">
        <v>368</v>
      </c>
      <c r="F16" s="85">
        <v>368</v>
      </c>
      <c r="G16" s="85">
        <v>3192</v>
      </c>
      <c r="H16" s="85">
        <v>410</v>
      </c>
      <c r="I16" s="85">
        <v>265</v>
      </c>
      <c r="J16" s="85">
        <v>369</v>
      </c>
      <c r="K16" s="85">
        <v>5331</v>
      </c>
      <c r="L16" s="85">
        <v>767</v>
      </c>
      <c r="M16" s="85">
        <v>267</v>
      </c>
    </row>
    <row r="17" spans="1:13" x14ac:dyDescent="0.15">
      <c r="A17" s="49"/>
      <c r="B17" s="117"/>
      <c r="C17" s="86" t="s">
        <v>338</v>
      </c>
      <c r="D17" s="84">
        <v>4128</v>
      </c>
      <c r="E17" s="85">
        <v>375</v>
      </c>
      <c r="F17" s="85">
        <v>326</v>
      </c>
      <c r="G17" s="85">
        <v>2527</v>
      </c>
      <c r="H17" s="85">
        <v>360</v>
      </c>
      <c r="I17" s="85">
        <v>213</v>
      </c>
      <c r="J17" s="85">
        <v>327</v>
      </c>
      <c r="K17" s="85">
        <v>4474</v>
      </c>
      <c r="L17" s="85">
        <v>666</v>
      </c>
      <c r="M17" s="85">
        <v>253</v>
      </c>
    </row>
    <row r="18" spans="1:13" x14ac:dyDescent="0.15">
      <c r="A18" s="49"/>
      <c r="B18" s="117"/>
      <c r="C18" s="86" t="s">
        <v>339</v>
      </c>
      <c r="D18" s="84">
        <v>4532</v>
      </c>
      <c r="E18" s="85">
        <v>498</v>
      </c>
      <c r="F18" s="85">
        <v>421</v>
      </c>
      <c r="G18" s="85">
        <v>2780</v>
      </c>
      <c r="H18" s="85">
        <v>353</v>
      </c>
      <c r="I18" s="85">
        <v>241</v>
      </c>
      <c r="J18" s="85">
        <v>239</v>
      </c>
      <c r="K18" s="85">
        <v>4906</v>
      </c>
      <c r="L18" s="85">
        <v>713</v>
      </c>
      <c r="M18" s="85">
        <v>255</v>
      </c>
    </row>
    <row r="19" spans="1:13" x14ac:dyDescent="0.15">
      <c r="A19" s="49"/>
      <c r="B19" s="117"/>
      <c r="C19" s="86" t="s">
        <v>340</v>
      </c>
      <c r="D19" s="84">
        <v>5419</v>
      </c>
      <c r="E19" s="85">
        <v>1058</v>
      </c>
      <c r="F19" s="85">
        <v>645</v>
      </c>
      <c r="G19" s="85">
        <v>2940</v>
      </c>
      <c r="H19" s="85">
        <v>339</v>
      </c>
      <c r="I19" s="85">
        <v>197</v>
      </c>
      <c r="J19" s="85">
        <v>240</v>
      </c>
      <c r="K19" s="85">
        <v>5794</v>
      </c>
      <c r="L19" s="85">
        <v>624</v>
      </c>
      <c r="M19" s="85">
        <v>287</v>
      </c>
    </row>
    <row r="20" spans="1:13" x14ac:dyDescent="0.15">
      <c r="A20" s="49"/>
      <c r="B20" s="117"/>
      <c r="C20" s="86" t="s">
        <v>341</v>
      </c>
      <c r="D20" s="84">
        <v>5860</v>
      </c>
      <c r="E20" s="85">
        <v>2430</v>
      </c>
      <c r="F20" s="85">
        <v>842</v>
      </c>
      <c r="G20" s="85">
        <v>2079</v>
      </c>
      <c r="H20" s="85">
        <v>180</v>
      </c>
      <c r="I20" s="85">
        <v>113</v>
      </c>
      <c r="J20" s="85">
        <v>216</v>
      </c>
      <c r="K20" s="85">
        <v>6116</v>
      </c>
      <c r="L20" s="85">
        <v>361</v>
      </c>
      <c r="M20" s="85">
        <v>188</v>
      </c>
    </row>
    <row r="21" spans="1:13" x14ac:dyDescent="0.15">
      <c r="A21" s="49"/>
      <c r="B21" s="117"/>
      <c r="C21" s="86" t="s">
        <v>342</v>
      </c>
      <c r="D21" s="84">
        <v>5770</v>
      </c>
      <c r="E21" s="85">
        <v>3463</v>
      </c>
      <c r="F21" s="85">
        <v>783</v>
      </c>
      <c r="G21" s="85">
        <v>1210</v>
      </c>
      <c r="H21" s="85">
        <v>79</v>
      </c>
      <c r="I21" s="85">
        <v>50</v>
      </c>
      <c r="J21" s="85">
        <v>185</v>
      </c>
      <c r="K21" s="85">
        <v>5865</v>
      </c>
      <c r="L21" s="85">
        <v>150</v>
      </c>
      <c r="M21" s="85">
        <v>74</v>
      </c>
    </row>
    <row r="22" spans="1:13" x14ac:dyDescent="0.15">
      <c r="A22" s="49"/>
      <c r="B22" s="117"/>
      <c r="C22" s="86" t="s">
        <v>343</v>
      </c>
      <c r="D22" s="84">
        <v>3660</v>
      </c>
      <c r="E22" s="85">
        <v>2811</v>
      </c>
      <c r="F22" s="85">
        <v>394</v>
      </c>
      <c r="G22" s="85">
        <v>336</v>
      </c>
      <c r="H22" s="85">
        <v>12</v>
      </c>
      <c r="I22" s="85">
        <v>8</v>
      </c>
      <c r="J22" s="85">
        <v>99</v>
      </c>
      <c r="K22" s="85">
        <v>3686</v>
      </c>
      <c r="L22" s="85">
        <v>28</v>
      </c>
      <c r="M22" s="85">
        <v>18</v>
      </c>
    </row>
    <row r="23" spans="1:13" x14ac:dyDescent="0.15">
      <c r="A23" s="49"/>
      <c r="B23" s="117"/>
      <c r="C23" s="86" t="s">
        <v>344</v>
      </c>
      <c r="D23" s="84">
        <v>3009</v>
      </c>
      <c r="E23" s="85">
        <v>2552</v>
      </c>
      <c r="F23" s="85">
        <v>272</v>
      </c>
      <c r="G23" s="85">
        <v>104</v>
      </c>
      <c r="H23" s="85">
        <v>2</v>
      </c>
      <c r="I23" s="85">
        <v>5</v>
      </c>
      <c r="J23" s="85">
        <v>74</v>
      </c>
      <c r="K23" s="85">
        <v>3007</v>
      </c>
      <c r="L23" s="85">
        <v>4</v>
      </c>
      <c r="M23" s="85">
        <v>1</v>
      </c>
    </row>
    <row r="24" spans="1:13" x14ac:dyDescent="0.15">
      <c r="A24" s="49"/>
      <c r="B24" s="117"/>
      <c r="C24" s="86" t="s">
        <v>345</v>
      </c>
      <c r="D24" s="84">
        <v>2958</v>
      </c>
      <c r="E24" s="85">
        <v>2743</v>
      </c>
      <c r="F24" s="85">
        <v>120</v>
      </c>
      <c r="G24" s="85">
        <v>37</v>
      </c>
      <c r="H24" s="85" t="s">
        <v>202</v>
      </c>
      <c r="I24" s="85" t="s">
        <v>202</v>
      </c>
      <c r="J24" s="85">
        <v>58</v>
      </c>
      <c r="K24" s="85">
        <v>2961</v>
      </c>
      <c r="L24" s="85">
        <v>3</v>
      </c>
      <c r="M24" s="85" t="s">
        <v>202</v>
      </c>
    </row>
    <row r="25" spans="1:13" x14ac:dyDescent="0.15">
      <c r="A25" s="49"/>
      <c r="B25" s="118"/>
      <c r="C25" s="87" t="s">
        <v>346</v>
      </c>
      <c r="D25" s="84">
        <v>716</v>
      </c>
      <c r="E25" s="85" t="s">
        <v>202</v>
      </c>
      <c r="F25" s="85" t="s">
        <v>202</v>
      </c>
      <c r="G25" s="85" t="s">
        <v>202</v>
      </c>
      <c r="H25" s="85" t="s">
        <v>202</v>
      </c>
      <c r="I25" s="85" t="s">
        <v>202</v>
      </c>
      <c r="J25" s="85">
        <v>716</v>
      </c>
      <c r="K25" s="85">
        <v>716</v>
      </c>
      <c r="L25" s="85" t="s">
        <v>202</v>
      </c>
      <c r="M25" s="85" t="s">
        <v>202</v>
      </c>
    </row>
    <row r="26" spans="1:13" x14ac:dyDescent="0.15">
      <c r="A26" s="70"/>
      <c r="B26" s="94" t="s">
        <v>347</v>
      </c>
      <c r="C26" s="29"/>
      <c r="D26" s="116">
        <v>85332</v>
      </c>
      <c r="E26" s="115">
        <v>35608</v>
      </c>
      <c r="F26" s="115">
        <v>3851</v>
      </c>
      <c r="G26" s="115">
        <v>36555</v>
      </c>
      <c r="H26" s="115">
        <v>2854</v>
      </c>
      <c r="I26" s="115">
        <v>1242</v>
      </c>
      <c r="J26" s="115">
        <v>5222</v>
      </c>
      <c r="K26" s="115">
        <v>87732</v>
      </c>
      <c r="L26" s="115">
        <v>4496</v>
      </c>
      <c r="M26" s="115">
        <v>2000</v>
      </c>
    </row>
    <row r="27" spans="1:13" x14ac:dyDescent="0.15">
      <c r="A27" s="49"/>
      <c r="B27" s="117"/>
      <c r="C27" s="83" t="s">
        <v>348</v>
      </c>
      <c r="D27" s="84">
        <v>10850</v>
      </c>
      <c r="E27" s="85">
        <v>4492</v>
      </c>
      <c r="F27" s="85" t="s">
        <v>202</v>
      </c>
      <c r="G27" s="85">
        <v>5693</v>
      </c>
      <c r="H27" s="85">
        <v>54</v>
      </c>
      <c r="I27" s="85">
        <v>3</v>
      </c>
      <c r="J27" s="85">
        <v>608</v>
      </c>
      <c r="K27" s="85">
        <v>10813</v>
      </c>
      <c r="L27" s="85">
        <v>15</v>
      </c>
      <c r="M27" s="85">
        <v>5</v>
      </c>
    </row>
    <row r="28" spans="1:13" x14ac:dyDescent="0.15">
      <c r="A28" s="49"/>
      <c r="B28" s="117"/>
      <c r="C28" s="86" t="s">
        <v>331</v>
      </c>
      <c r="D28" s="84">
        <v>3626</v>
      </c>
      <c r="E28" s="85">
        <v>113</v>
      </c>
      <c r="F28" s="85">
        <v>10</v>
      </c>
      <c r="G28" s="85">
        <v>2571</v>
      </c>
      <c r="H28" s="85">
        <v>504</v>
      </c>
      <c r="I28" s="85">
        <v>78</v>
      </c>
      <c r="J28" s="85">
        <v>350</v>
      </c>
      <c r="K28" s="85">
        <v>3676</v>
      </c>
      <c r="L28" s="85">
        <v>445</v>
      </c>
      <c r="M28" s="85">
        <v>187</v>
      </c>
    </row>
    <row r="29" spans="1:13" x14ac:dyDescent="0.15">
      <c r="A29" s="49"/>
      <c r="B29" s="117"/>
      <c r="C29" s="86" t="s">
        <v>332</v>
      </c>
      <c r="D29" s="84">
        <v>2947</v>
      </c>
      <c r="E29" s="85">
        <v>308</v>
      </c>
      <c r="F29" s="85">
        <v>48</v>
      </c>
      <c r="G29" s="85">
        <v>1962</v>
      </c>
      <c r="H29" s="85">
        <v>247</v>
      </c>
      <c r="I29" s="85">
        <v>98</v>
      </c>
      <c r="J29" s="301">
        <v>284</v>
      </c>
      <c r="K29" s="85">
        <v>2997</v>
      </c>
      <c r="L29" s="85">
        <v>279</v>
      </c>
      <c r="M29" s="85">
        <v>116</v>
      </c>
    </row>
    <row r="30" spans="1:13" x14ac:dyDescent="0.15">
      <c r="A30" s="49"/>
      <c r="B30" s="117"/>
      <c r="C30" s="86" t="s">
        <v>333</v>
      </c>
      <c r="D30" s="84">
        <v>3357</v>
      </c>
      <c r="E30" s="85">
        <v>507</v>
      </c>
      <c r="F30" s="85">
        <v>76</v>
      </c>
      <c r="G30" s="85">
        <v>2138</v>
      </c>
      <c r="H30" s="85">
        <v>202</v>
      </c>
      <c r="I30" s="85">
        <v>105</v>
      </c>
      <c r="J30" s="85">
        <v>329</v>
      </c>
      <c r="K30" s="85">
        <v>3472</v>
      </c>
      <c r="L30" s="85">
        <v>290</v>
      </c>
      <c r="M30" s="85">
        <v>132</v>
      </c>
    </row>
    <row r="31" spans="1:13" x14ac:dyDescent="0.15">
      <c r="A31" s="49"/>
      <c r="B31" s="117"/>
      <c r="C31" s="86" t="s">
        <v>334</v>
      </c>
      <c r="D31" s="84">
        <v>3979</v>
      </c>
      <c r="E31" s="85">
        <v>672</v>
      </c>
      <c r="F31" s="85">
        <v>141</v>
      </c>
      <c r="G31" s="85">
        <v>2530</v>
      </c>
      <c r="H31" s="85">
        <v>170</v>
      </c>
      <c r="I31" s="85">
        <v>113</v>
      </c>
      <c r="J31" s="85">
        <v>353</v>
      </c>
      <c r="K31" s="85">
        <v>4285</v>
      </c>
      <c r="L31" s="85">
        <v>410</v>
      </c>
      <c r="M31" s="85">
        <v>179</v>
      </c>
    </row>
    <row r="32" spans="1:13" x14ac:dyDescent="0.15">
      <c r="A32" s="49"/>
      <c r="B32" s="117"/>
      <c r="C32" s="86" t="s">
        <v>335</v>
      </c>
      <c r="D32" s="84">
        <v>4768</v>
      </c>
      <c r="E32" s="85">
        <v>785</v>
      </c>
      <c r="F32" s="85">
        <v>205</v>
      </c>
      <c r="G32" s="85">
        <v>3005</v>
      </c>
      <c r="H32" s="85">
        <v>251</v>
      </c>
      <c r="I32" s="85">
        <v>138</v>
      </c>
      <c r="J32" s="85">
        <v>384</v>
      </c>
      <c r="K32" s="85">
        <v>5072</v>
      </c>
      <c r="L32" s="85">
        <v>486</v>
      </c>
      <c r="M32" s="85">
        <v>207</v>
      </c>
    </row>
    <row r="33" spans="1:13" x14ac:dyDescent="0.15">
      <c r="A33" s="49"/>
      <c r="B33" s="117"/>
      <c r="C33" s="86" t="s">
        <v>336</v>
      </c>
      <c r="D33" s="84">
        <v>4966</v>
      </c>
      <c r="E33" s="85">
        <v>721</v>
      </c>
      <c r="F33" s="85">
        <v>243</v>
      </c>
      <c r="G33" s="85">
        <v>3168</v>
      </c>
      <c r="H33" s="85">
        <v>273</v>
      </c>
      <c r="I33" s="85">
        <v>156</v>
      </c>
      <c r="J33" s="85">
        <v>405</v>
      </c>
      <c r="K33" s="85">
        <v>5267</v>
      </c>
      <c r="L33" s="85">
        <v>525</v>
      </c>
      <c r="M33" s="85">
        <v>205</v>
      </c>
    </row>
    <row r="34" spans="1:13" x14ac:dyDescent="0.15">
      <c r="A34" s="49"/>
      <c r="B34" s="117"/>
      <c r="C34" s="86" t="s">
        <v>337</v>
      </c>
      <c r="D34" s="84">
        <v>5197</v>
      </c>
      <c r="E34" s="85">
        <v>774</v>
      </c>
      <c r="F34" s="85">
        <v>249</v>
      </c>
      <c r="G34" s="85">
        <v>3401</v>
      </c>
      <c r="H34" s="85">
        <v>300</v>
      </c>
      <c r="I34" s="85">
        <v>125</v>
      </c>
      <c r="J34" s="85">
        <v>348</v>
      </c>
      <c r="K34" s="85">
        <v>5487</v>
      </c>
      <c r="L34" s="85">
        <v>519</v>
      </c>
      <c r="M34" s="85">
        <v>196</v>
      </c>
    </row>
    <row r="35" spans="1:13" x14ac:dyDescent="0.15">
      <c r="A35" s="49"/>
      <c r="B35" s="117"/>
      <c r="C35" s="86" t="s">
        <v>338</v>
      </c>
      <c r="D35" s="84">
        <v>4610</v>
      </c>
      <c r="E35" s="85">
        <v>788</v>
      </c>
      <c r="F35" s="85">
        <v>248</v>
      </c>
      <c r="G35" s="85">
        <v>2963</v>
      </c>
      <c r="H35" s="85">
        <v>257</v>
      </c>
      <c r="I35" s="85">
        <v>119</v>
      </c>
      <c r="J35" s="85">
        <v>235</v>
      </c>
      <c r="K35" s="85">
        <v>4856</v>
      </c>
      <c r="L35" s="85">
        <v>416</v>
      </c>
      <c r="M35" s="85">
        <v>206</v>
      </c>
    </row>
    <row r="36" spans="1:13" x14ac:dyDescent="0.15">
      <c r="A36" s="49"/>
      <c r="B36" s="117"/>
      <c r="C36" s="86" t="s">
        <v>339</v>
      </c>
      <c r="D36" s="84">
        <v>5035</v>
      </c>
      <c r="E36" s="85">
        <v>1159</v>
      </c>
      <c r="F36" s="85">
        <v>361</v>
      </c>
      <c r="G36" s="85">
        <v>3009</v>
      </c>
      <c r="H36" s="85">
        <v>210</v>
      </c>
      <c r="I36" s="85">
        <v>112</v>
      </c>
      <c r="J36" s="85">
        <v>184</v>
      </c>
      <c r="K36" s="85">
        <v>5344</v>
      </c>
      <c r="L36" s="85">
        <v>451</v>
      </c>
      <c r="M36" s="85">
        <v>180</v>
      </c>
    </row>
    <row r="37" spans="1:13" x14ac:dyDescent="0.15">
      <c r="A37" s="49"/>
      <c r="B37" s="117"/>
      <c r="C37" s="86" t="s">
        <v>340</v>
      </c>
      <c r="D37" s="84">
        <v>5808</v>
      </c>
      <c r="E37" s="85">
        <v>2002</v>
      </c>
      <c r="F37" s="85">
        <v>526</v>
      </c>
      <c r="G37" s="85">
        <v>2772</v>
      </c>
      <c r="H37" s="85">
        <v>197</v>
      </c>
      <c r="I37" s="85">
        <v>105</v>
      </c>
      <c r="J37" s="85">
        <v>206</v>
      </c>
      <c r="K37" s="85">
        <v>6036</v>
      </c>
      <c r="L37" s="85">
        <v>323</v>
      </c>
      <c r="M37" s="85">
        <v>207</v>
      </c>
    </row>
    <row r="38" spans="1:13" x14ac:dyDescent="0.15">
      <c r="A38" s="49"/>
      <c r="B38" s="117"/>
      <c r="C38" s="86" t="s">
        <v>341</v>
      </c>
      <c r="D38" s="84">
        <v>6556</v>
      </c>
      <c r="E38" s="85">
        <v>3599</v>
      </c>
      <c r="F38" s="85">
        <v>637</v>
      </c>
      <c r="G38" s="85">
        <v>1936</v>
      </c>
      <c r="H38" s="85">
        <v>117</v>
      </c>
      <c r="I38" s="85">
        <v>55</v>
      </c>
      <c r="J38" s="85">
        <v>212</v>
      </c>
      <c r="K38" s="85">
        <v>6743</v>
      </c>
      <c r="L38" s="85">
        <v>228</v>
      </c>
      <c r="M38" s="85">
        <v>131</v>
      </c>
    </row>
    <row r="39" spans="1:13" x14ac:dyDescent="0.15">
      <c r="A39" s="49"/>
      <c r="B39" s="117"/>
      <c r="C39" s="86" t="s">
        <v>342</v>
      </c>
      <c r="D39" s="84">
        <v>6353</v>
      </c>
      <c r="E39" s="85">
        <v>4546</v>
      </c>
      <c r="F39" s="85">
        <v>527</v>
      </c>
      <c r="G39" s="85">
        <v>1022</v>
      </c>
      <c r="H39" s="85">
        <v>61</v>
      </c>
      <c r="I39" s="85">
        <v>31</v>
      </c>
      <c r="J39" s="85">
        <v>166</v>
      </c>
      <c r="K39" s="85">
        <v>6395</v>
      </c>
      <c r="L39" s="85">
        <v>89</v>
      </c>
      <c r="M39" s="85">
        <v>45</v>
      </c>
    </row>
    <row r="40" spans="1:13" x14ac:dyDescent="0.15">
      <c r="A40" s="49"/>
      <c r="B40" s="117"/>
      <c r="C40" s="86" t="s">
        <v>343</v>
      </c>
      <c r="D40" s="84">
        <v>4735</v>
      </c>
      <c r="E40" s="85">
        <v>3995</v>
      </c>
      <c r="F40" s="85">
        <v>319</v>
      </c>
      <c r="G40" s="85">
        <v>289</v>
      </c>
      <c r="H40" s="85">
        <v>9</v>
      </c>
      <c r="I40" s="85">
        <v>2</v>
      </c>
      <c r="J40" s="85">
        <v>121</v>
      </c>
      <c r="K40" s="85">
        <v>4744</v>
      </c>
      <c r="L40" s="85">
        <v>16</v>
      </c>
      <c r="M40" s="85">
        <v>4</v>
      </c>
    </row>
    <row r="41" spans="1:13" x14ac:dyDescent="0.15">
      <c r="A41" s="49"/>
      <c r="B41" s="117"/>
      <c r="C41" s="86" t="s">
        <v>344</v>
      </c>
      <c r="D41" s="84">
        <v>4582</v>
      </c>
      <c r="E41" s="85">
        <v>4217</v>
      </c>
      <c r="F41" s="85">
        <v>189</v>
      </c>
      <c r="G41" s="85">
        <v>68</v>
      </c>
      <c r="H41" s="85">
        <v>2</v>
      </c>
      <c r="I41" s="85">
        <v>2</v>
      </c>
      <c r="J41" s="85">
        <v>104</v>
      </c>
      <c r="K41" s="85">
        <v>4582</v>
      </c>
      <c r="L41" s="85">
        <v>4</v>
      </c>
      <c r="M41" s="85" t="s">
        <v>202</v>
      </c>
    </row>
    <row r="42" spans="1:13" x14ac:dyDescent="0.15">
      <c r="A42" s="49"/>
      <c r="B42" s="117"/>
      <c r="C42" s="86" t="s">
        <v>345</v>
      </c>
      <c r="D42" s="84">
        <v>7182</v>
      </c>
      <c r="E42" s="85">
        <v>6930</v>
      </c>
      <c r="F42" s="85">
        <v>72</v>
      </c>
      <c r="G42" s="85">
        <v>28</v>
      </c>
      <c r="H42" s="85" t="s">
        <v>202</v>
      </c>
      <c r="I42" s="85" t="s">
        <v>202</v>
      </c>
      <c r="J42" s="85">
        <v>152</v>
      </c>
      <c r="K42" s="85">
        <v>7182</v>
      </c>
      <c r="L42" s="85" t="s">
        <v>202</v>
      </c>
      <c r="M42" s="85" t="s">
        <v>202</v>
      </c>
    </row>
    <row r="43" spans="1:13" x14ac:dyDescent="0.15">
      <c r="A43" s="49"/>
      <c r="B43" s="118"/>
      <c r="C43" s="87" t="s">
        <v>346</v>
      </c>
      <c r="D43" s="84">
        <v>781</v>
      </c>
      <c r="E43" s="85" t="s">
        <v>202</v>
      </c>
      <c r="F43" s="85" t="s">
        <v>202</v>
      </c>
      <c r="G43" s="85" t="s">
        <v>202</v>
      </c>
      <c r="H43" s="85" t="s">
        <v>202</v>
      </c>
      <c r="I43" s="85" t="s">
        <v>202</v>
      </c>
      <c r="J43" s="85">
        <v>781</v>
      </c>
      <c r="K43" s="85">
        <v>781</v>
      </c>
      <c r="L43" s="85" t="s">
        <v>202</v>
      </c>
      <c r="M43" s="85" t="s">
        <v>202</v>
      </c>
    </row>
    <row r="44" spans="1:13" x14ac:dyDescent="0.15">
      <c r="A44" s="88" t="s">
        <v>349</v>
      </c>
      <c r="B44" s="88"/>
      <c r="C44" s="88"/>
      <c r="D44" s="84">
        <v>21888</v>
      </c>
      <c r="E44" s="85" t="s">
        <v>202</v>
      </c>
      <c r="F44" s="85">
        <v>3002</v>
      </c>
      <c r="G44" s="85">
        <v>16754</v>
      </c>
      <c r="H44" s="85">
        <v>1224</v>
      </c>
      <c r="I44" s="85">
        <v>645</v>
      </c>
      <c r="J44" s="85">
        <v>263</v>
      </c>
      <c r="K44" s="85">
        <v>23523</v>
      </c>
      <c r="L44" s="85">
        <v>2512</v>
      </c>
      <c r="M44" s="85">
        <v>992</v>
      </c>
    </row>
    <row r="45" spans="1:13" x14ac:dyDescent="0.15">
      <c r="A45" s="49"/>
      <c r="B45" s="83" t="s">
        <v>350</v>
      </c>
      <c r="C45" s="88"/>
      <c r="D45" s="84">
        <v>15942</v>
      </c>
      <c r="E45" s="85" t="s">
        <v>202</v>
      </c>
      <c r="F45" s="85">
        <v>1634</v>
      </c>
      <c r="G45" s="85">
        <v>12696</v>
      </c>
      <c r="H45" s="85">
        <v>977</v>
      </c>
      <c r="I45" s="85">
        <v>508</v>
      </c>
      <c r="J45" s="85">
        <v>127</v>
      </c>
      <c r="K45" s="85">
        <v>17222</v>
      </c>
      <c r="L45" s="85">
        <v>1985</v>
      </c>
      <c r="M45" s="85">
        <v>780</v>
      </c>
    </row>
    <row r="46" spans="1:13" x14ac:dyDescent="0.15">
      <c r="A46" s="52"/>
      <c r="B46" s="87" t="s">
        <v>351</v>
      </c>
      <c r="C46" s="89"/>
      <c r="D46" s="90">
        <v>5233</v>
      </c>
      <c r="E46" s="91" t="s">
        <v>202</v>
      </c>
      <c r="F46" s="91">
        <v>1346</v>
      </c>
      <c r="G46" s="91">
        <v>3511</v>
      </c>
      <c r="H46" s="91">
        <v>188</v>
      </c>
      <c r="I46" s="91">
        <v>93</v>
      </c>
      <c r="J46" s="91">
        <v>95</v>
      </c>
      <c r="K46" s="91">
        <v>5576</v>
      </c>
      <c r="L46" s="91">
        <v>438</v>
      </c>
      <c r="M46" s="91">
        <v>186</v>
      </c>
    </row>
    <row r="47" spans="1:13" x14ac:dyDescent="0.15">
      <c r="A47" s="49" t="s">
        <v>912</v>
      </c>
      <c r="B47" s="49"/>
      <c r="C47" s="59"/>
      <c r="D47" s="102"/>
      <c r="E47" s="102"/>
      <c r="F47" s="102"/>
      <c r="G47" s="102"/>
    </row>
    <row r="48" spans="1:13" x14ac:dyDescent="0.15">
      <c r="A48" s="49" t="s">
        <v>352</v>
      </c>
      <c r="B48" s="49"/>
      <c r="C48" s="59"/>
      <c r="D48" s="102"/>
      <c r="E48" s="102"/>
      <c r="F48" s="102"/>
      <c r="G48" s="102"/>
    </row>
    <row r="49" spans="1:7" x14ac:dyDescent="0.15">
      <c r="A49" s="49" t="s">
        <v>312</v>
      </c>
      <c r="B49" s="49"/>
      <c r="C49" s="38"/>
      <c r="D49" s="102"/>
      <c r="E49" s="102"/>
      <c r="F49" s="102"/>
      <c r="G49" s="102"/>
    </row>
  </sheetData>
  <mergeCells count="3">
    <mergeCell ref="D4:D5"/>
    <mergeCell ref="A1:M2"/>
    <mergeCell ref="K4:K5"/>
  </mergeCells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I41"/>
  <sheetViews>
    <sheetView showGridLines="0" zoomScale="85" zoomScaleNormal="85" workbookViewId="0">
      <selection activeCell="J1" sqref="J1"/>
    </sheetView>
  </sheetViews>
  <sheetFormatPr defaultColWidth="9" defaultRowHeight="13.5" x14ac:dyDescent="0.15"/>
  <cols>
    <col min="1" max="1" width="6" style="1" customWidth="1"/>
    <col min="2" max="2" width="5.5" style="1" customWidth="1"/>
    <col min="3" max="3" width="4.75" style="1" customWidth="1"/>
    <col min="4" max="4" width="4.875" style="1" customWidth="1"/>
    <col min="5" max="5" width="27.25" style="1" bestFit="1" customWidth="1"/>
    <col min="6" max="8" width="10.25" style="1" customWidth="1"/>
    <col min="9" max="9" width="14.25" style="1" customWidth="1"/>
    <col min="10" max="16384" width="9" style="1"/>
  </cols>
  <sheetData>
    <row r="1" spans="1:9" x14ac:dyDescent="0.15">
      <c r="A1" s="344" t="s">
        <v>365</v>
      </c>
      <c r="B1" s="344"/>
      <c r="C1" s="344"/>
      <c r="D1" s="344"/>
      <c r="E1" s="344"/>
      <c r="F1" s="344"/>
      <c r="G1" s="344"/>
      <c r="H1" s="344"/>
      <c r="I1" s="344"/>
    </row>
    <row r="2" spans="1:9" x14ac:dyDescent="0.15">
      <c r="A2" s="344"/>
      <c r="B2" s="344"/>
      <c r="C2" s="344"/>
      <c r="D2" s="344"/>
      <c r="E2" s="344"/>
      <c r="F2" s="344"/>
      <c r="G2" s="344"/>
      <c r="H2" s="344"/>
      <c r="I2" s="344"/>
    </row>
    <row r="3" spans="1:9" ht="14.25" thickBot="1" x14ac:dyDescent="0.2">
      <c r="A3" s="92"/>
      <c r="B3" s="92"/>
      <c r="C3" s="92"/>
      <c r="D3" s="92"/>
      <c r="E3" s="92"/>
      <c r="F3" s="92"/>
      <c r="G3" s="92"/>
      <c r="H3" s="92"/>
      <c r="I3" s="92"/>
    </row>
    <row r="4" spans="1:9" ht="14.25" customHeight="1" thickTop="1" x14ac:dyDescent="0.15">
      <c r="A4" s="58"/>
      <c r="B4" s="58"/>
      <c r="C4" s="58"/>
      <c r="D4" s="58"/>
      <c r="E4" s="58"/>
      <c r="F4" s="340" t="s">
        <v>17</v>
      </c>
      <c r="G4" s="93"/>
      <c r="H4" s="93"/>
      <c r="I4" s="338" t="s">
        <v>367</v>
      </c>
    </row>
    <row r="5" spans="1:9" ht="27" x14ac:dyDescent="0.15">
      <c r="A5" s="77"/>
      <c r="B5" s="77"/>
      <c r="C5" s="77"/>
      <c r="D5" s="77"/>
      <c r="E5" s="77"/>
      <c r="F5" s="339"/>
      <c r="G5" s="80" t="s">
        <v>369</v>
      </c>
      <c r="H5" s="80" t="s">
        <v>371</v>
      </c>
      <c r="I5" s="352"/>
    </row>
    <row r="6" spans="1:9" x14ac:dyDescent="0.15">
      <c r="A6" s="33" t="s">
        <v>372</v>
      </c>
      <c r="B6" s="33"/>
      <c r="C6" s="33"/>
      <c r="D6" s="33"/>
      <c r="E6" s="33"/>
      <c r="F6" s="103">
        <v>81383</v>
      </c>
      <c r="G6" s="104">
        <v>75056</v>
      </c>
      <c r="H6" s="104">
        <v>6327</v>
      </c>
      <c r="I6" s="104">
        <v>19410</v>
      </c>
    </row>
    <row r="7" spans="1:9" x14ac:dyDescent="0.15">
      <c r="A7" s="33"/>
      <c r="B7" s="94" t="s">
        <v>373</v>
      </c>
      <c r="C7" s="29"/>
      <c r="D7" s="29"/>
      <c r="E7" s="29"/>
      <c r="F7" s="105">
        <v>70586</v>
      </c>
      <c r="G7" s="106">
        <v>65590</v>
      </c>
      <c r="H7" s="106">
        <v>4996</v>
      </c>
      <c r="I7" s="106">
        <v>16720</v>
      </c>
    </row>
    <row r="8" spans="1:9" x14ac:dyDescent="0.15">
      <c r="A8" s="38"/>
      <c r="B8" s="86"/>
      <c r="C8" s="83" t="s">
        <v>374</v>
      </c>
      <c r="D8" s="88"/>
      <c r="E8" s="88"/>
      <c r="F8" s="107">
        <v>8953</v>
      </c>
      <c r="G8" s="108">
        <v>8953</v>
      </c>
      <c r="H8" s="108" t="s">
        <v>914</v>
      </c>
      <c r="I8" s="108" t="s">
        <v>914</v>
      </c>
    </row>
    <row r="9" spans="1:9" x14ac:dyDescent="0.15">
      <c r="A9" s="38"/>
      <c r="B9" s="87"/>
      <c r="C9" s="87" t="s">
        <v>375</v>
      </c>
      <c r="D9" s="89"/>
      <c r="E9" s="89"/>
      <c r="F9" s="107">
        <v>61633</v>
      </c>
      <c r="G9" s="108">
        <v>56637</v>
      </c>
      <c r="H9" s="108">
        <v>4996</v>
      </c>
      <c r="I9" s="108">
        <v>16720</v>
      </c>
    </row>
    <row r="10" spans="1:9" x14ac:dyDescent="0.15">
      <c r="A10" s="33"/>
      <c r="B10" s="51" t="s">
        <v>376</v>
      </c>
      <c r="C10" s="33"/>
      <c r="D10" s="33"/>
      <c r="E10" s="33"/>
      <c r="F10" s="105">
        <v>9816</v>
      </c>
      <c r="G10" s="106">
        <v>8611</v>
      </c>
      <c r="H10" s="106">
        <v>1205</v>
      </c>
      <c r="I10" s="106">
        <v>1317</v>
      </c>
    </row>
    <row r="11" spans="1:9" x14ac:dyDescent="0.15">
      <c r="A11" s="38"/>
      <c r="B11" s="86"/>
      <c r="C11" s="83" t="s">
        <v>377</v>
      </c>
      <c r="D11" s="88"/>
      <c r="E11" s="88"/>
      <c r="F11" s="107">
        <v>6440</v>
      </c>
      <c r="G11" s="108">
        <v>5440</v>
      </c>
      <c r="H11" s="108">
        <v>1000</v>
      </c>
      <c r="I11" s="108">
        <v>1102</v>
      </c>
    </row>
    <row r="12" spans="1:9" x14ac:dyDescent="0.15">
      <c r="A12" s="38"/>
      <c r="B12" s="86"/>
      <c r="C12" s="86"/>
      <c r="D12" s="83" t="s">
        <v>378</v>
      </c>
      <c r="E12" s="88"/>
      <c r="F12" s="107">
        <v>2052</v>
      </c>
      <c r="G12" s="108">
        <v>1418</v>
      </c>
      <c r="H12" s="108">
        <v>634</v>
      </c>
      <c r="I12" s="108">
        <v>708</v>
      </c>
    </row>
    <row r="13" spans="1:9" x14ac:dyDescent="0.15">
      <c r="A13" s="38"/>
      <c r="B13" s="86"/>
      <c r="C13" s="86"/>
      <c r="D13" s="86" t="s">
        <v>379</v>
      </c>
      <c r="E13" s="38"/>
      <c r="F13" s="107">
        <v>32</v>
      </c>
      <c r="G13" s="108">
        <v>13</v>
      </c>
      <c r="H13" s="108">
        <v>19</v>
      </c>
      <c r="I13" s="108">
        <v>19</v>
      </c>
    </row>
    <row r="14" spans="1:9" x14ac:dyDescent="0.15">
      <c r="A14" s="38"/>
      <c r="B14" s="86"/>
      <c r="C14" s="86"/>
      <c r="D14" s="86" t="s">
        <v>380</v>
      </c>
      <c r="E14" s="38"/>
      <c r="F14" s="107">
        <v>126</v>
      </c>
      <c r="G14" s="108">
        <v>122</v>
      </c>
      <c r="H14" s="108">
        <v>4</v>
      </c>
      <c r="I14" s="108">
        <v>4</v>
      </c>
    </row>
    <row r="15" spans="1:9" x14ac:dyDescent="0.15">
      <c r="A15" s="38"/>
      <c r="B15" s="86"/>
      <c r="C15" s="86"/>
      <c r="D15" s="86" t="s">
        <v>381</v>
      </c>
      <c r="E15" s="38"/>
      <c r="F15" s="107">
        <v>823</v>
      </c>
      <c r="G15" s="108">
        <v>759</v>
      </c>
      <c r="H15" s="108">
        <v>64</v>
      </c>
      <c r="I15" s="108">
        <v>65</v>
      </c>
    </row>
    <row r="16" spans="1:9" x14ac:dyDescent="0.15">
      <c r="A16" s="38"/>
      <c r="B16" s="86"/>
      <c r="C16" s="86"/>
      <c r="D16" s="86" t="s">
        <v>382</v>
      </c>
      <c r="E16" s="38"/>
      <c r="F16" s="107">
        <v>19</v>
      </c>
      <c r="G16" s="108">
        <v>18</v>
      </c>
      <c r="H16" s="108">
        <v>1</v>
      </c>
      <c r="I16" s="108">
        <v>1</v>
      </c>
    </row>
    <row r="17" spans="1:9" x14ac:dyDescent="0.15">
      <c r="A17" s="38"/>
      <c r="B17" s="86"/>
      <c r="C17" s="86"/>
      <c r="D17" s="86" t="s">
        <v>383</v>
      </c>
      <c r="E17" s="38"/>
      <c r="F17" s="107">
        <v>61</v>
      </c>
      <c r="G17" s="108">
        <v>60</v>
      </c>
      <c r="H17" s="108">
        <v>1</v>
      </c>
      <c r="I17" s="108">
        <v>1</v>
      </c>
    </row>
    <row r="18" spans="1:9" x14ac:dyDescent="0.15">
      <c r="A18" s="38"/>
      <c r="B18" s="86"/>
      <c r="C18" s="86"/>
      <c r="D18" s="86" t="s">
        <v>384</v>
      </c>
      <c r="E18" s="38"/>
      <c r="F18" s="107">
        <v>18</v>
      </c>
      <c r="G18" s="108">
        <v>13</v>
      </c>
      <c r="H18" s="108">
        <v>5</v>
      </c>
      <c r="I18" s="108">
        <v>5</v>
      </c>
    </row>
    <row r="19" spans="1:9" x14ac:dyDescent="0.15">
      <c r="A19" s="38"/>
      <c r="B19" s="86"/>
      <c r="C19" s="86"/>
      <c r="D19" s="86" t="s">
        <v>385</v>
      </c>
      <c r="E19" s="38"/>
      <c r="F19" s="107">
        <v>97</v>
      </c>
      <c r="G19" s="108">
        <v>97</v>
      </c>
      <c r="H19" s="108" t="s">
        <v>914</v>
      </c>
      <c r="I19" s="108" t="s">
        <v>914</v>
      </c>
    </row>
    <row r="20" spans="1:9" x14ac:dyDescent="0.15">
      <c r="A20" s="38"/>
      <c r="B20" s="86"/>
      <c r="C20" s="86"/>
      <c r="D20" s="86" t="s">
        <v>386</v>
      </c>
      <c r="E20" s="38"/>
      <c r="F20" s="107">
        <v>2692</v>
      </c>
      <c r="G20" s="108">
        <v>2453</v>
      </c>
      <c r="H20" s="108">
        <v>239</v>
      </c>
      <c r="I20" s="108">
        <v>251</v>
      </c>
    </row>
    <row r="21" spans="1:9" x14ac:dyDescent="0.15">
      <c r="A21" s="38"/>
      <c r="B21" s="86"/>
      <c r="C21" s="86"/>
      <c r="D21" s="86" t="s">
        <v>387</v>
      </c>
      <c r="E21" s="38"/>
      <c r="F21" s="107">
        <v>256</v>
      </c>
      <c r="G21" s="108">
        <v>256</v>
      </c>
      <c r="H21" s="108" t="s">
        <v>914</v>
      </c>
      <c r="I21" s="108">
        <v>5</v>
      </c>
    </row>
    <row r="22" spans="1:9" x14ac:dyDescent="0.15">
      <c r="A22" s="38"/>
      <c r="B22" s="86"/>
      <c r="C22" s="86"/>
      <c r="D22" s="86" t="s">
        <v>388</v>
      </c>
      <c r="E22" s="38"/>
      <c r="F22" s="107">
        <v>40</v>
      </c>
      <c r="G22" s="108">
        <v>40</v>
      </c>
      <c r="H22" s="108" t="s">
        <v>914</v>
      </c>
      <c r="I22" s="108" t="s">
        <v>914</v>
      </c>
    </row>
    <row r="23" spans="1:9" x14ac:dyDescent="0.15">
      <c r="A23" s="38"/>
      <c r="B23" s="86"/>
      <c r="C23" s="86"/>
      <c r="D23" s="86" t="s">
        <v>389</v>
      </c>
      <c r="E23" s="38"/>
      <c r="F23" s="107">
        <v>19</v>
      </c>
      <c r="G23" s="108">
        <v>13</v>
      </c>
      <c r="H23" s="108">
        <v>6</v>
      </c>
      <c r="I23" s="108">
        <v>6</v>
      </c>
    </row>
    <row r="24" spans="1:9" x14ac:dyDescent="0.15">
      <c r="A24" s="38"/>
      <c r="B24" s="86"/>
      <c r="C24" s="87"/>
      <c r="D24" s="87" t="s">
        <v>390</v>
      </c>
      <c r="E24" s="89"/>
      <c r="F24" s="107">
        <v>205</v>
      </c>
      <c r="G24" s="108">
        <v>178</v>
      </c>
      <c r="H24" s="108">
        <v>27</v>
      </c>
      <c r="I24" s="108">
        <v>37</v>
      </c>
    </row>
    <row r="25" spans="1:9" x14ac:dyDescent="0.15">
      <c r="A25" s="38"/>
      <c r="B25" s="86"/>
      <c r="C25" s="86" t="s">
        <v>391</v>
      </c>
      <c r="D25" s="38"/>
      <c r="E25" s="38"/>
      <c r="F25" s="107">
        <v>3376</v>
      </c>
      <c r="G25" s="108">
        <v>3171</v>
      </c>
      <c r="H25" s="108">
        <v>205</v>
      </c>
      <c r="I25" s="108">
        <v>215</v>
      </c>
    </row>
    <row r="26" spans="1:9" x14ac:dyDescent="0.15">
      <c r="A26" s="38"/>
      <c r="B26" s="86"/>
      <c r="C26" s="86"/>
      <c r="D26" s="83" t="s">
        <v>392</v>
      </c>
      <c r="E26" s="88"/>
      <c r="F26" s="107">
        <v>21</v>
      </c>
      <c r="G26" s="108">
        <v>13</v>
      </c>
      <c r="H26" s="108">
        <v>8</v>
      </c>
      <c r="I26" s="108">
        <v>8</v>
      </c>
    </row>
    <row r="27" spans="1:9" x14ac:dyDescent="0.15">
      <c r="A27" s="38"/>
      <c r="B27" s="86"/>
      <c r="C27" s="86"/>
      <c r="D27" s="86" t="s">
        <v>393</v>
      </c>
      <c r="E27" s="38"/>
      <c r="F27" s="107">
        <v>7</v>
      </c>
      <c r="G27" s="108">
        <v>7</v>
      </c>
      <c r="H27" s="108" t="s">
        <v>914</v>
      </c>
      <c r="I27" s="108" t="s">
        <v>914</v>
      </c>
    </row>
    <row r="28" spans="1:9" x14ac:dyDescent="0.15">
      <c r="A28" s="38"/>
      <c r="B28" s="86"/>
      <c r="C28" s="86"/>
      <c r="D28" s="86" t="s">
        <v>394</v>
      </c>
      <c r="E28" s="38"/>
      <c r="F28" s="107">
        <v>39</v>
      </c>
      <c r="G28" s="108">
        <v>25</v>
      </c>
      <c r="H28" s="108">
        <v>14</v>
      </c>
      <c r="I28" s="108">
        <v>14</v>
      </c>
    </row>
    <row r="29" spans="1:9" x14ac:dyDescent="0.15">
      <c r="A29" s="38"/>
      <c r="B29" s="86"/>
      <c r="C29" s="86"/>
      <c r="D29" s="87" t="s">
        <v>395</v>
      </c>
      <c r="E29" s="89"/>
      <c r="F29" s="107">
        <v>61</v>
      </c>
      <c r="G29" s="108">
        <v>46</v>
      </c>
      <c r="H29" s="108">
        <v>15</v>
      </c>
      <c r="I29" s="108">
        <v>15</v>
      </c>
    </row>
    <row r="30" spans="1:9" x14ac:dyDescent="0.15">
      <c r="A30" s="38"/>
      <c r="B30" s="86"/>
      <c r="C30" s="86"/>
      <c r="D30" s="86" t="s">
        <v>396</v>
      </c>
      <c r="E30" s="38"/>
      <c r="F30" s="107">
        <v>3175</v>
      </c>
      <c r="G30" s="108">
        <v>3027</v>
      </c>
      <c r="H30" s="108">
        <v>148</v>
      </c>
      <c r="I30" s="108">
        <v>158</v>
      </c>
    </row>
    <row r="31" spans="1:9" x14ac:dyDescent="0.15">
      <c r="A31" s="38"/>
      <c r="B31" s="86"/>
      <c r="C31" s="86"/>
      <c r="D31" s="97"/>
      <c r="E31" s="83" t="s">
        <v>397</v>
      </c>
      <c r="F31" s="107">
        <v>134</v>
      </c>
      <c r="G31" s="108">
        <v>102</v>
      </c>
      <c r="H31" s="108">
        <v>32</v>
      </c>
      <c r="I31" s="108">
        <v>32</v>
      </c>
    </row>
    <row r="32" spans="1:9" x14ac:dyDescent="0.15">
      <c r="A32" s="38"/>
      <c r="B32" s="86"/>
      <c r="C32" s="86"/>
      <c r="D32" s="97"/>
      <c r="E32" s="86" t="s">
        <v>398</v>
      </c>
      <c r="F32" s="107">
        <v>130</v>
      </c>
      <c r="G32" s="108">
        <v>129</v>
      </c>
      <c r="H32" s="108">
        <v>1</v>
      </c>
      <c r="I32" s="108">
        <v>1</v>
      </c>
    </row>
    <row r="33" spans="1:9" x14ac:dyDescent="0.15">
      <c r="A33" s="38"/>
      <c r="B33" s="86"/>
      <c r="C33" s="86"/>
      <c r="D33" s="97"/>
      <c r="E33" s="86" t="s">
        <v>399</v>
      </c>
      <c r="F33" s="107">
        <v>2024</v>
      </c>
      <c r="G33" s="108">
        <v>2024</v>
      </c>
      <c r="H33" s="108">
        <v>45</v>
      </c>
      <c r="I33" s="108">
        <v>54</v>
      </c>
    </row>
    <row r="34" spans="1:9" x14ac:dyDescent="0.15">
      <c r="A34" s="38"/>
      <c r="B34" s="86"/>
      <c r="C34" s="86"/>
      <c r="D34" s="97"/>
      <c r="E34" s="86" t="s">
        <v>400</v>
      </c>
      <c r="F34" s="107">
        <v>453</v>
      </c>
      <c r="G34" s="108">
        <v>409</v>
      </c>
      <c r="H34" s="108">
        <v>44</v>
      </c>
      <c r="I34" s="108">
        <v>45</v>
      </c>
    </row>
    <row r="35" spans="1:9" x14ac:dyDescent="0.15">
      <c r="A35" s="38"/>
      <c r="B35" s="86"/>
      <c r="C35" s="86"/>
      <c r="D35" s="97"/>
      <c r="E35" s="86" t="s">
        <v>401</v>
      </c>
      <c r="F35" s="107">
        <v>295</v>
      </c>
      <c r="G35" s="108">
        <v>283</v>
      </c>
      <c r="H35" s="108">
        <v>12</v>
      </c>
      <c r="I35" s="108">
        <v>12</v>
      </c>
    </row>
    <row r="36" spans="1:9" x14ac:dyDescent="0.15">
      <c r="A36" s="38"/>
      <c r="B36" s="86"/>
      <c r="C36" s="86"/>
      <c r="D36" s="98"/>
      <c r="E36" s="87" t="s">
        <v>402</v>
      </c>
      <c r="F36" s="107">
        <v>139</v>
      </c>
      <c r="G36" s="108">
        <v>125</v>
      </c>
      <c r="H36" s="108">
        <v>14</v>
      </c>
      <c r="I36" s="108">
        <v>14</v>
      </c>
    </row>
    <row r="37" spans="1:9" x14ac:dyDescent="0.15">
      <c r="A37" s="38"/>
      <c r="B37" s="86"/>
      <c r="C37" s="86"/>
      <c r="D37" s="86" t="s">
        <v>403</v>
      </c>
      <c r="E37" s="38"/>
      <c r="F37" s="107">
        <v>73</v>
      </c>
      <c r="G37" s="108">
        <v>53</v>
      </c>
      <c r="H37" s="108">
        <v>20</v>
      </c>
      <c r="I37" s="108">
        <v>20</v>
      </c>
    </row>
    <row r="38" spans="1:9" x14ac:dyDescent="0.15">
      <c r="A38" s="38"/>
      <c r="B38" s="87"/>
      <c r="C38" s="99" t="s">
        <v>404</v>
      </c>
      <c r="D38" s="100"/>
      <c r="E38" s="100"/>
      <c r="F38" s="107">
        <v>175</v>
      </c>
      <c r="G38" s="108">
        <v>150</v>
      </c>
      <c r="H38" s="108">
        <v>25</v>
      </c>
      <c r="I38" s="108">
        <v>35</v>
      </c>
    </row>
    <row r="39" spans="1:9" x14ac:dyDescent="0.15">
      <c r="A39" s="89"/>
      <c r="B39" s="99" t="s">
        <v>405</v>
      </c>
      <c r="C39" s="100"/>
      <c r="D39" s="100"/>
      <c r="E39" s="100"/>
      <c r="F39" s="109">
        <v>981</v>
      </c>
      <c r="G39" s="110">
        <v>855</v>
      </c>
      <c r="H39" s="110">
        <v>126</v>
      </c>
      <c r="I39" s="110">
        <v>1373</v>
      </c>
    </row>
    <row r="40" spans="1:9" x14ac:dyDescent="0.15">
      <c r="A40" s="49" t="s">
        <v>911</v>
      </c>
      <c r="B40" s="49"/>
      <c r="C40" s="59"/>
      <c r="D40" s="49"/>
      <c r="E40" s="49"/>
      <c r="F40" s="49"/>
      <c r="G40" s="102"/>
      <c r="H40" s="102"/>
      <c r="I40" s="102"/>
    </row>
    <row r="41" spans="1:9" x14ac:dyDescent="0.15">
      <c r="A41" s="49" t="s">
        <v>406</v>
      </c>
      <c r="B41" s="49"/>
      <c r="C41" s="59"/>
      <c r="D41" s="49"/>
      <c r="E41" s="49"/>
      <c r="F41" s="49"/>
      <c r="G41" s="102"/>
      <c r="H41" s="102"/>
      <c r="I41" s="102"/>
    </row>
  </sheetData>
  <mergeCells count="3">
    <mergeCell ref="A1:I2"/>
    <mergeCell ref="I4:I5"/>
    <mergeCell ref="F4:F5"/>
  </mergeCells>
  <phoneticPr fontId="2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I40"/>
  <sheetViews>
    <sheetView showGridLines="0" zoomScale="85" zoomScaleNormal="85" workbookViewId="0">
      <selection activeCell="J1" sqref="J1"/>
    </sheetView>
  </sheetViews>
  <sheetFormatPr defaultColWidth="9" defaultRowHeight="13.5" x14ac:dyDescent="0.15"/>
  <cols>
    <col min="1" max="1" width="4.75" style="1" customWidth="1"/>
    <col min="2" max="2" width="5.25" style="1" customWidth="1"/>
    <col min="3" max="3" width="4.625" style="1" customWidth="1"/>
    <col min="4" max="4" width="5.5" style="1" customWidth="1"/>
    <col min="5" max="5" width="27.25" style="1" bestFit="1" customWidth="1"/>
    <col min="6" max="9" width="13.75" style="1" customWidth="1"/>
    <col min="10" max="16384" width="9" style="1"/>
  </cols>
  <sheetData>
    <row r="1" spans="1:9" x14ac:dyDescent="0.15">
      <c r="A1" s="363" t="s">
        <v>407</v>
      </c>
      <c r="B1" s="363"/>
      <c r="C1" s="363"/>
      <c r="D1" s="363"/>
      <c r="E1" s="363"/>
      <c r="F1" s="363"/>
      <c r="G1" s="363"/>
      <c r="H1" s="363"/>
      <c r="I1" s="363"/>
    </row>
    <row r="2" spans="1:9" x14ac:dyDescent="0.15">
      <c r="A2" s="363"/>
      <c r="B2" s="363"/>
      <c r="C2" s="363"/>
      <c r="D2" s="363"/>
      <c r="E2" s="363"/>
      <c r="F2" s="363"/>
      <c r="G2" s="363"/>
      <c r="H2" s="363"/>
      <c r="I2" s="363"/>
    </row>
    <row r="3" spans="1:9" ht="14.25" thickBot="1" x14ac:dyDescent="0.2">
      <c r="A3" s="237"/>
      <c r="B3" s="237"/>
      <c r="C3" s="237"/>
      <c r="D3" s="237"/>
      <c r="E3" s="237"/>
      <c r="F3" s="237"/>
      <c r="G3" s="237"/>
      <c r="H3" s="237"/>
      <c r="I3" s="237"/>
    </row>
    <row r="4" spans="1:9" ht="14.25" customHeight="1" thickTop="1" x14ac:dyDescent="0.15">
      <c r="A4" s="3"/>
      <c r="B4" s="3"/>
      <c r="C4" s="3"/>
      <c r="D4" s="3"/>
      <c r="E4" s="3"/>
      <c r="F4" s="325" t="s">
        <v>408</v>
      </c>
      <c r="G4" s="302"/>
      <c r="H4" s="302"/>
      <c r="I4" s="327" t="s">
        <v>409</v>
      </c>
    </row>
    <row r="5" spans="1:9" ht="26.25" customHeight="1" x14ac:dyDescent="0.15">
      <c r="A5" s="6"/>
      <c r="B5" s="6"/>
      <c r="C5" s="6"/>
      <c r="D5" s="6"/>
      <c r="E5" s="6"/>
      <c r="F5" s="346"/>
      <c r="G5" s="303" t="s">
        <v>368</v>
      </c>
      <c r="H5" s="303" t="s">
        <v>370</v>
      </c>
      <c r="I5" s="346"/>
    </row>
    <row r="6" spans="1:9" x14ac:dyDescent="0.15">
      <c r="A6" s="229" t="s">
        <v>410</v>
      </c>
      <c r="B6" s="229"/>
      <c r="C6" s="229"/>
      <c r="D6" s="229"/>
      <c r="E6" s="229"/>
      <c r="F6" s="304">
        <v>87182</v>
      </c>
      <c r="G6" s="259">
        <v>80719</v>
      </c>
      <c r="H6" s="259">
        <v>6463</v>
      </c>
      <c r="I6" s="259">
        <v>19491</v>
      </c>
    </row>
    <row r="7" spans="1:9" x14ac:dyDescent="0.15">
      <c r="A7" s="229"/>
      <c r="B7" s="305" t="s">
        <v>411</v>
      </c>
      <c r="C7" s="226"/>
      <c r="D7" s="226"/>
      <c r="E7" s="226"/>
      <c r="F7" s="306">
        <v>70586</v>
      </c>
      <c r="G7" s="264">
        <v>65590</v>
      </c>
      <c r="H7" s="264">
        <v>4996</v>
      </c>
      <c r="I7" s="264">
        <v>16720</v>
      </c>
    </row>
    <row r="8" spans="1:9" x14ac:dyDescent="0.15">
      <c r="A8" s="223"/>
      <c r="B8" s="238"/>
      <c r="C8" s="265" t="s">
        <v>412</v>
      </c>
      <c r="D8" s="307"/>
      <c r="E8" s="307"/>
      <c r="F8" s="16">
        <v>8953</v>
      </c>
      <c r="G8" s="17">
        <v>8953</v>
      </c>
      <c r="H8" s="17" t="s">
        <v>915</v>
      </c>
      <c r="I8" s="17" t="s">
        <v>915</v>
      </c>
    </row>
    <row r="9" spans="1:9" x14ac:dyDescent="0.15">
      <c r="A9" s="223"/>
      <c r="B9" s="245"/>
      <c r="C9" s="245" t="s">
        <v>413</v>
      </c>
      <c r="D9" s="230"/>
      <c r="E9" s="230"/>
      <c r="F9" s="16">
        <v>61633</v>
      </c>
      <c r="G9" s="17">
        <v>56637</v>
      </c>
      <c r="H9" s="17">
        <v>4996</v>
      </c>
      <c r="I9" s="17">
        <v>16720</v>
      </c>
    </row>
    <row r="10" spans="1:9" x14ac:dyDescent="0.15">
      <c r="A10" s="229"/>
      <c r="B10" s="308" t="s">
        <v>414</v>
      </c>
      <c r="C10" s="229"/>
      <c r="D10" s="229"/>
      <c r="E10" s="229"/>
      <c r="F10" s="306">
        <v>15440</v>
      </c>
      <c r="G10" s="264">
        <v>14124</v>
      </c>
      <c r="H10" s="264">
        <v>1316</v>
      </c>
      <c r="I10" s="264">
        <v>1363</v>
      </c>
    </row>
    <row r="11" spans="1:9" x14ac:dyDescent="0.15">
      <c r="A11" s="223"/>
      <c r="B11" s="238"/>
      <c r="C11" s="265" t="s">
        <v>415</v>
      </c>
      <c r="D11" s="307"/>
      <c r="E11" s="307"/>
      <c r="F11" s="16">
        <v>10925</v>
      </c>
      <c r="G11" s="17">
        <v>9985</v>
      </c>
      <c r="H11" s="17">
        <v>940</v>
      </c>
      <c r="I11" s="17">
        <v>974</v>
      </c>
    </row>
    <row r="12" spans="1:9" x14ac:dyDescent="0.15">
      <c r="A12" s="223"/>
      <c r="B12" s="238"/>
      <c r="C12" s="238"/>
      <c r="D12" s="265" t="s">
        <v>378</v>
      </c>
      <c r="E12" s="307"/>
      <c r="F12" s="16">
        <v>2021</v>
      </c>
      <c r="G12" s="17">
        <v>1903</v>
      </c>
      <c r="H12" s="17">
        <v>118</v>
      </c>
      <c r="I12" s="17">
        <v>119</v>
      </c>
    </row>
    <row r="13" spans="1:9" x14ac:dyDescent="0.15">
      <c r="A13" s="223"/>
      <c r="B13" s="238"/>
      <c r="C13" s="238"/>
      <c r="D13" s="238" t="s">
        <v>379</v>
      </c>
      <c r="E13" s="223"/>
      <c r="F13" s="16">
        <v>35</v>
      </c>
      <c r="G13" s="17">
        <v>20</v>
      </c>
      <c r="H13" s="17">
        <v>15</v>
      </c>
      <c r="I13" s="17">
        <v>15</v>
      </c>
    </row>
    <row r="14" spans="1:9" x14ac:dyDescent="0.15">
      <c r="A14" s="223"/>
      <c r="B14" s="238"/>
      <c r="C14" s="238"/>
      <c r="D14" s="238" t="s">
        <v>380</v>
      </c>
      <c r="E14" s="223"/>
      <c r="F14" s="16">
        <v>161</v>
      </c>
      <c r="G14" s="17">
        <v>144</v>
      </c>
      <c r="H14" s="17">
        <v>17</v>
      </c>
      <c r="I14" s="17">
        <v>18</v>
      </c>
    </row>
    <row r="15" spans="1:9" x14ac:dyDescent="0.15">
      <c r="A15" s="223"/>
      <c r="B15" s="238"/>
      <c r="C15" s="238"/>
      <c r="D15" s="238" t="s">
        <v>381</v>
      </c>
      <c r="E15" s="223"/>
      <c r="F15" s="16">
        <v>984</v>
      </c>
      <c r="G15" s="17">
        <v>850</v>
      </c>
      <c r="H15" s="17">
        <v>134</v>
      </c>
      <c r="I15" s="17">
        <v>145</v>
      </c>
    </row>
    <row r="16" spans="1:9" x14ac:dyDescent="0.15">
      <c r="A16" s="223"/>
      <c r="B16" s="238"/>
      <c r="C16" s="238"/>
      <c r="D16" s="238" t="s">
        <v>382</v>
      </c>
      <c r="E16" s="223"/>
      <c r="F16" s="16">
        <v>30</v>
      </c>
      <c r="G16" s="17">
        <v>21</v>
      </c>
      <c r="H16" s="17">
        <v>9</v>
      </c>
      <c r="I16" s="17">
        <v>10</v>
      </c>
    </row>
    <row r="17" spans="1:9" x14ac:dyDescent="0.15">
      <c r="A17" s="223"/>
      <c r="B17" s="238"/>
      <c r="C17" s="238"/>
      <c r="D17" s="238" t="s">
        <v>383</v>
      </c>
      <c r="E17" s="223"/>
      <c r="F17" s="16">
        <v>42</v>
      </c>
      <c r="G17" s="17">
        <v>38</v>
      </c>
      <c r="H17" s="17">
        <v>4</v>
      </c>
      <c r="I17" s="17">
        <v>4</v>
      </c>
    </row>
    <row r="18" spans="1:9" x14ac:dyDescent="0.15">
      <c r="A18" s="223"/>
      <c r="B18" s="238"/>
      <c r="C18" s="238"/>
      <c r="D18" s="238" t="s">
        <v>384</v>
      </c>
      <c r="E18" s="223"/>
      <c r="F18" s="16">
        <v>51</v>
      </c>
      <c r="G18" s="17">
        <v>49</v>
      </c>
      <c r="H18" s="17">
        <v>2</v>
      </c>
      <c r="I18" s="17">
        <v>2</v>
      </c>
    </row>
    <row r="19" spans="1:9" x14ac:dyDescent="0.15">
      <c r="A19" s="223"/>
      <c r="B19" s="238"/>
      <c r="C19" s="238"/>
      <c r="D19" s="238" t="s">
        <v>385</v>
      </c>
      <c r="E19" s="223"/>
      <c r="F19" s="16">
        <v>112</v>
      </c>
      <c r="G19" s="17">
        <v>76</v>
      </c>
      <c r="H19" s="17">
        <v>36</v>
      </c>
      <c r="I19" s="17">
        <v>37</v>
      </c>
    </row>
    <row r="20" spans="1:9" x14ac:dyDescent="0.15">
      <c r="A20" s="223"/>
      <c r="B20" s="238"/>
      <c r="C20" s="238"/>
      <c r="D20" s="238" t="s">
        <v>386</v>
      </c>
      <c r="E20" s="223"/>
      <c r="F20" s="16">
        <v>6810</v>
      </c>
      <c r="G20" s="17">
        <v>6283</v>
      </c>
      <c r="H20" s="17">
        <v>527</v>
      </c>
      <c r="I20" s="17">
        <v>545</v>
      </c>
    </row>
    <row r="21" spans="1:9" x14ac:dyDescent="0.15">
      <c r="A21" s="223"/>
      <c r="B21" s="238"/>
      <c r="C21" s="238"/>
      <c r="D21" s="238" t="s">
        <v>387</v>
      </c>
      <c r="E21" s="223"/>
      <c r="F21" s="16">
        <v>483</v>
      </c>
      <c r="G21" s="17">
        <v>429</v>
      </c>
      <c r="H21" s="17">
        <v>54</v>
      </c>
      <c r="I21" s="17">
        <v>55</v>
      </c>
    </row>
    <row r="22" spans="1:9" x14ac:dyDescent="0.15">
      <c r="A22" s="223"/>
      <c r="B22" s="238"/>
      <c r="C22" s="238"/>
      <c r="D22" s="238" t="s">
        <v>388</v>
      </c>
      <c r="E22" s="223"/>
      <c r="F22" s="16">
        <v>66</v>
      </c>
      <c r="G22" s="17">
        <v>64</v>
      </c>
      <c r="H22" s="17">
        <v>2</v>
      </c>
      <c r="I22" s="17">
        <v>2</v>
      </c>
    </row>
    <row r="23" spans="1:9" x14ac:dyDescent="0.15">
      <c r="A23" s="223"/>
      <c r="B23" s="238"/>
      <c r="C23" s="238"/>
      <c r="D23" s="238" t="s">
        <v>389</v>
      </c>
      <c r="E23" s="223"/>
      <c r="F23" s="16">
        <v>29</v>
      </c>
      <c r="G23" s="17">
        <v>28</v>
      </c>
      <c r="H23" s="17">
        <v>1</v>
      </c>
      <c r="I23" s="17">
        <v>1</v>
      </c>
    </row>
    <row r="24" spans="1:9" x14ac:dyDescent="0.15">
      <c r="A24" s="223"/>
      <c r="B24" s="238"/>
      <c r="C24" s="245"/>
      <c r="D24" s="245" t="s">
        <v>390</v>
      </c>
      <c r="E24" s="230"/>
      <c r="F24" s="16">
        <v>101</v>
      </c>
      <c r="G24" s="17">
        <v>80</v>
      </c>
      <c r="H24" s="17">
        <v>21</v>
      </c>
      <c r="I24" s="17">
        <v>21</v>
      </c>
    </row>
    <row r="25" spans="1:9" x14ac:dyDescent="0.15">
      <c r="A25" s="223"/>
      <c r="B25" s="238"/>
      <c r="C25" s="238" t="s">
        <v>416</v>
      </c>
      <c r="D25" s="223"/>
      <c r="E25" s="223"/>
      <c r="F25" s="16">
        <v>4515</v>
      </c>
      <c r="G25" s="17">
        <v>4139</v>
      </c>
      <c r="H25" s="17">
        <v>376</v>
      </c>
      <c r="I25" s="17">
        <v>389</v>
      </c>
    </row>
    <row r="26" spans="1:9" x14ac:dyDescent="0.15">
      <c r="A26" s="223"/>
      <c r="B26" s="238"/>
      <c r="C26" s="238"/>
      <c r="D26" s="265" t="s">
        <v>392</v>
      </c>
      <c r="E26" s="307"/>
      <c r="F26" s="16">
        <v>5</v>
      </c>
      <c r="G26" s="17">
        <v>5</v>
      </c>
      <c r="H26" s="17" t="s">
        <v>915</v>
      </c>
      <c r="I26" s="17" t="s">
        <v>915</v>
      </c>
    </row>
    <row r="27" spans="1:9" x14ac:dyDescent="0.15">
      <c r="A27" s="223"/>
      <c r="B27" s="238"/>
      <c r="C27" s="238"/>
      <c r="D27" s="238" t="s">
        <v>393</v>
      </c>
      <c r="E27" s="223"/>
      <c r="F27" s="16">
        <v>6</v>
      </c>
      <c r="G27" s="17">
        <v>6</v>
      </c>
      <c r="H27" s="17" t="s">
        <v>915</v>
      </c>
      <c r="I27" s="17" t="s">
        <v>915</v>
      </c>
    </row>
    <row r="28" spans="1:9" x14ac:dyDescent="0.15">
      <c r="A28" s="223"/>
      <c r="B28" s="238"/>
      <c r="C28" s="238"/>
      <c r="D28" s="238" t="s">
        <v>394</v>
      </c>
      <c r="E28" s="223"/>
      <c r="F28" s="16">
        <v>33</v>
      </c>
      <c r="G28" s="17">
        <v>30</v>
      </c>
      <c r="H28" s="17">
        <v>3</v>
      </c>
      <c r="I28" s="17">
        <v>3</v>
      </c>
    </row>
    <row r="29" spans="1:9" x14ac:dyDescent="0.15">
      <c r="A29" s="223"/>
      <c r="B29" s="238"/>
      <c r="C29" s="238"/>
      <c r="D29" s="245" t="s">
        <v>395</v>
      </c>
      <c r="E29" s="230"/>
      <c r="F29" s="16">
        <v>55</v>
      </c>
      <c r="G29" s="17">
        <v>54</v>
      </c>
      <c r="H29" s="17">
        <v>1</v>
      </c>
      <c r="I29" s="17">
        <v>1</v>
      </c>
    </row>
    <row r="30" spans="1:9" x14ac:dyDescent="0.15">
      <c r="A30" s="223"/>
      <c r="B30" s="238"/>
      <c r="C30" s="238"/>
      <c r="D30" s="238" t="s">
        <v>417</v>
      </c>
      <c r="E30" s="223"/>
      <c r="F30" s="16">
        <v>4365</v>
      </c>
      <c r="G30" s="17">
        <v>4000</v>
      </c>
      <c r="H30" s="17">
        <v>365</v>
      </c>
      <c r="I30" s="17">
        <v>378</v>
      </c>
    </row>
    <row r="31" spans="1:9" x14ac:dyDescent="0.15">
      <c r="A31" s="223"/>
      <c r="B31" s="238"/>
      <c r="C31" s="238"/>
      <c r="D31" s="224"/>
      <c r="E31" s="265" t="s">
        <v>397</v>
      </c>
      <c r="F31" s="16">
        <v>93</v>
      </c>
      <c r="G31" s="17">
        <v>86</v>
      </c>
      <c r="H31" s="17">
        <v>7</v>
      </c>
      <c r="I31" s="17">
        <v>7</v>
      </c>
    </row>
    <row r="32" spans="1:9" x14ac:dyDescent="0.15">
      <c r="A32" s="223"/>
      <c r="B32" s="238"/>
      <c r="C32" s="238"/>
      <c r="D32" s="224"/>
      <c r="E32" s="238" t="s">
        <v>398</v>
      </c>
      <c r="F32" s="16">
        <v>112</v>
      </c>
      <c r="G32" s="17">
        <v>93</v>
      </c>
      <c r="H32" s="17">
        <v>19</v>
      </c>
      <c r="I32" s="17">
        <v>21</v>
      </c>
    </row>
    <row r="33" spans="1:9" x14ac:dyDescent="0.15">
      <c r="A33" s="223"/>
      <c r="B33" s="238"/>
      <c r="C33" s="238"/>
      <c r="D33" s="224"/>
      <c r="E33" s="238" t="s">
        <v>399</v>
      </c>
      <c r="F33" s="16">
        <v>3449</v>
      </c>
      <c r="G33" s="17">
        <v>3222</v>
      </c>
      <c r="H33" s="17">
        <v>227</v>
      </c>
      <c r="I33" s="17">
        <v>234</v>
      </c>
    </row>
    <row r="34" spans="1:9" x14ac:dyDescent="0.15">
      <c r="A34" s="223"/>
      <c r="B34" s="238"/>
      <c r="C34" s="238"/>
      <c r="D34" s="224"/>
      <c r="E34" s="238" t="s">
        <v>400</v>
      </c>
      <c r="F34" s="16">
        <v>297</v>
      </c>
      <c r="G34" s="17">
        <v>244</v>
      </c>
      <c r="H34" s="17">
        <v>53</v>
      </c>
      <c r="I34" s="17">
        <v>54</v>
      </c>
    </row>
    <row r="35" spans="1:9" x14ac:dyDescent="0.15">
      <c r="A35" s="223"/>
      <c r="B35" s="238"/>
      <c r="C35" s="238"/>
      <c r="D35" s="224"/>
      <c r="E35" s="238" t="s">
        <v>401</v>
      </c>
      <c r="F35" s="16">
        <v>274</v>
      </c>
      <c r="G35" s="17">
        <v>242</v>
      </c>
      <c r="H35" s="17">
        <v>32</v>
      </c>
      <c r="I35" s="17">
        <v>35</v>
      </c>
    </row>
    <row r="36" spans="1:9" x14ac:dyDescent="0.15">
      <c r="A36" s="223"/>
      <c r="B36" s="238"/>
      <c r="C36" s="238"/>
      <c r="D36" s="225"/>
      <c r="E36" s="245" t="s">
        <v>402</v>
      </c>
      <c r="F36" s="16">
        <v>140</v>
      </c>
      <c r="G36" s="17">
        <v>113</v>
      </c>
      <c r="H36" s="17">
        <v>27</v>
      </c>
      <c r="I36" s="17">
        <v>27</v>
      </c>
    </row>
    <row r="37" spans="1:9" x14ac:dyDescent="0.15">
      <c r="A37" s="223"/>
      <c r="B37" s="238"/>
      <c r="C37" s="238"/>
      <c r="D37" s="238" t="s">
        <v>403</v>
      </c>
      <c r="E37" s="223"/>
      <c r="F37" s="16">
        <v>51</v>
      </c>
      <c r="G37" s="17">
        <v>44</v>
      </c>
      <c r="H37" s="17">
        <v>7</v>
      </c>
      <c r="I37" s="17">
        <v>7</v>
      </c>
    </row>
    <row r="38" spans="1:9" x14ac:dyDescent="0.15">
      <c r="A38" s="223"/>
      <c r="B38" s="309" t="s">
        <v>418</v>
      </c>
      <c r="C38" s="310"/>
      <c r="D38" s="310"/>
      <c r="E38" s="310"/>
      <c r="F38" s="246">
        <v>1156</v>
      </c>
      <c r="G38" s="247">
        <v>1005</v>
      </c>
      <c r="H38" s="247">
        <v>151</v>
      </c>
      <c r="I38" s="247">
        <v>1408</v>
      </c>
    </row>
    <row r="39" spans="1:9" x14ac:dyDescent="0.15">
      <c r="A39" s="24" t="s">
        <v>911</v>
      </c>
      <c r="B39" s="24"/>
      <c r="C39" s="14"/>
      <c r="D39" s="14"/>
      <c r="E39" s="14"/>
      <c r="F39" s="24"/>
      <c r="G39" s="311"/>
      <c r="H39" s="311"/>
      <c r="I39" s="311"/>
    </row>
    <row r="40" spans="1:9" x14ac:dyDescent="0.15">
      <c r="A40" s="24" t="s">
        <v>406</v>
      </c>
      <c r="B40" s="24"/>
      <c r="C40" s="14"/>
      <c r="D40" s="14"/>
      <c r="E40" s="14"/>
      <c r="F40" s="24"/>
      <c r="G40" s="312"/>
      <c r="H40" s="312"/>
      <c r="I40" s="312"/>
    </row>
  </sheetData>
  <mergeCells count="3">
    <mergeCell ref="A1:I2"/>
    <mergeCell ref="F4:F5"/>
    <mergeCell ref="I4:I5"/>
  </mergeCells>
  <phoneticPr fontId="2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Q32"/>
  <sheetViews>
    <sheetView showGridLines="0" zoomScale="85" zoomScaleNormal="85" workbookViewId="0">
      <selection activeCell="S1" sqref="S1"/>
    </sheetView>
  </sheetViews>
  <sheetFormatPr defaultColWidth="9" defaultRowHeight="13.5" x14ac:dyDescent="0.15"/>
  <cols>
    <col min="1" max="1" width="4.375" style="1" customWidth="1"/>
    <col min="2" max="2" width="38.25" style="1" bestFit="1" customWidth="1"/>
    <col min="3" max="16384" width="9" style="1"/>
  </cols>
  <sheetData>
    <row r="1" spans="1:17" ht="13.5" customHeight="1" x14ac:dyDescent="0.15">
      <c r="A1" s="344" t="s">
        <v>448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</row>
    <row r="2" spans="1:17" ht="13.5" customHeight="1" x14ac:dyDescent="0.15">
      <c r="A2" s="344"/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</row>
    <row r="3" spans="1:17" ht="14.25" customHeight="1" thickBot="1" x14ac:dyDescent="0.2">
      <c r="A3" s="73"/>
      <c r="B3" s="73"/>
      <c r="C3" s="73"/>
      <c r="D3" s="73"/>
      <c r="E3" s="73"/>
      <c r="F3" s="73"/>
      <c r="G3" s="73"/>
      <c r="H3" s="73"/>
      <c r="I3" s="74"/>
      <c r="J3" s="74"/>
      <c r="K3" s="74"/>
      <c r="L3" s="74"/>
      <c r="M3" s="74"/>
      <c r="N3" s="74"/>
      <c r="O3" s="74"/>
      <c r="P3" s="74"/>
      <c r="Q3" s="74"/>
    </row>
    <row r="4" spans="1:17" ht="14.25" customHeight="1" thickTop="1" x14ac:dyDescent="0.15">
      <c r="A4" s="58"/>
      <c r="B4" s="58"/>
      <c r="C4" s="338" t="s">
        <v>369</v>
      </c>
      <c r="D4" s="75"/>
      <c r="E4" s="76"/>
      <c r="F4" s="76"/>
      <c r="G4" s="76"/>
      <c r="H4" s="338" t="s">
        <v>419</v>
      </c>
      <c r="I4" s="75"/>
      <c r="J4" s="75"/>
      <c r="K4" s="75"/>
      <c r="L4" s="75"/>
      <c r="M4" s="340" t="s">
        <v>447</v>
      </c>
      <c r="N4" s="75"/>
      <c r="O4" s="75"/>
      <c r="P4" s="75"/>
      <c r="Q4" s="75"/>
    </row>
    <row r="5" spans="1:17" ht="42" customHeight="1" x14ac:dyDescent="0.15">
      <c r="A5" s="77"/>
      <c r="B5" s="77"/>
      <c r="C5" s="361"/>
      <c r="D5" s="78" t="s">
        <v>420</v>
      </c>
      <c r="E5" s="79" t="s">
        <v>449</v>
      </c>
      <c r="F5" s="79" t="s">
        <v>421</v>
      </c>
      <c r="G5" s="79" t="s">
        <v>422</v>
      </c>
      <c r="H5" s="361"/>
      <c r="I5" s="80" t="s">
        <v>420</v>
      </c>
      <c r="J5" s="80" t="s">
        <v>449</v>
      </c>
      <c r="K5" s="80" t="s">
        <v>421</v>
      </c>
      <c r="L5" s="80" t="s">
        <v>422</v>
      </c>
      <c r="M5" s="339"/>
      <c r="N5" s="80" t="s">
        <v>420</v>
      </c>
      <c r="O5" s="80" t="s">
        <v>449</v>
      </c>
      <c r="P5" s="80" t="s">
        <v>421</v>
      </c>
      <c r="Q5" s="80" t="s">
        <v>422</v>
      </c>
    </row>
    <row r="6" spans="1:17" x14ac:dyDescent="0.15">
      <c r="A6" s="29" t="s">
        <v>366</v>
      </c>
      <c r="B6" s="29"/>
      <c r="C6" s="81">
        <v>75056</v>
      </c>
      <c r="D6" s="82">
        <v>63023</v>
      </c>
      <c r="E6" s="82">
        <v>7878</v>
      </c>
      <c r="F6" s="82">
        <v>3215</v>
      </c>
      <c r="G6" s="82">
        <v>940</v>
      </c>
      <c r="H6" s="82">
        <v>38910</v>
      </c>
      <c r="I6" s="82">
        <v>31672</v>
      </c>
      <c r="J6" s="82">
        <v>6089</v>
      </c>
      <c r="K6" s="82">
        <v>634</v>
      </c>
      <c r="L6" s="82">
        <v>515</v>
      </c>
      <c r="M6" s="82">
        <v>36146</v>
      </c>
      <c r="N6" s="82">
        <v>31351</v>
      </c>
      <c r="O6" s="82">
        <v>1789</v>
      </c>
      <c r="P6" s="82">
        <v>2581</v>
      </c>
      <c r="Q6" s="82">
        <v>425</v>
      </c>
    </row>
    <row r="7" spans="1:17" x14ac:dyDescent="0.15">
      <c r="A7" s="49"/>
      <c r="B7" s="83" t="s">
        <v>423</v>
      </c>
      <c r="C7" s="84">
        <v>5944</v>
      </c>
      <c r="D7" s="85">
        <v>2366</v>
      </c>
      <c r="E7" s="85">
        <v>2041</v>
      </c>
      <c r="F7" s="85">
        <v>1519</v>
      </c>
      <c r="G7" s="85">
        <v>18</v>
      </c>
      <c r="H7" s="85">
        <v>3546</v>
      </c>
      <c r="I7" s="85">
        <v>1340</v>
      </c>
      <c r="J7" s="85">
        <v>1861</v>
      </c>
      <c r="K7" s="85">
        <v>328</v>
      </c>
      <c r="L7" s="85">
        <v>17</v>
      </c>
      <c r="M7" s="85">
        <v>2398</v>
      </c>
      <c r="N7" s="85">
        <v>1026</v>
      </c>
      <c r="O7" s="85">
        <v>180</v>
      </c>
      <c r="P7" s="85">
        <v>1191</v>
      </c>
      <c r="Q7" s="85">
        <v>1</v>
      </c>
    </row>
    <row r="8" spans="1:17" x14ac:dyDescent="0.15">
      <c r="A8" s="49"/>
      <c r="B8" s="86" t="s">
        <v>424</v>
      </c>
      <c r="C8" s="84">
        <v>362</v>
      </c>
      <c r="D8" s="85">
        <v>295</v>
      </c>
      <c r="E8" s="85">
        <v>44</v>
      </c>
      <c r="F8" s="85">
        <v>17</v>
      </c>
      <c r="G8" s="85">
        <v>6</v>
      </c>
      <c r="H8" s="85">
        <v>307</v>
      </c>
      <c r="I8" s="85">
        <v>253</v>
      </c>
      <c r="J8" s="85">
        <v>44</v>
      </c>
      <c r="K8" s="85">
        <v>5</v>
      </c>
      <c r="L8" s="85">
        <v>5</v>
      </c>
      <c r="M8" s="85">
        <v>55</v>
      </c>
      <c r="N8" s="85">
        <v>42</v>
      </c>
      <c r="O8" s="85" t="s">
        <v>916</v>
      </c>
      <c r="P8" s="85">
        <v>12</v>
      </c>
      <c r="Q8" s="85">
        <v>1</v>
      </c>
    </row>
    <row r="9" spans="1:17" x14ac:dyDescent="0.15">
      <c r="A9" s="49"/>
      <c r="B9" s="86" t="s">
        <v>425</v>
      </c>
      <c r="C9" s="84">
        <v>13</v>
      </c>
      <c r="D9" s="85">
        <v>11</v>
      </c>
      <c r="E9" s="85">
        <v>2</v>
      </c>
      <c r="F9" s="85" t="s">
        <v>916</v>
      </c>
      <c r="G9" s="85" t="s">
        <v>916</v>
      </c>
      <c r="H9" s="85">
        <v>12</v>
      </c>
      <c r="I9" s="85">
        <v>10</v>
      </c>
      <c r="J9" s="85">
        <v>2</v>
      </c>
      <c r="K9" s="85" t="s">
        <v>916</v>
      </c>
      <c r="L9" s="85" t="s">
        <v>916</v>
      </c>
      <c r="M9" s="85">
        <v>1</v>
      </c>
      <c r="N9" s="85">
        <v>1</v>
      </c>
      <c r="O9" s="85" t="s">
        <v>916</v>
      </c>
      <c r="P9" s="85" t="s">
        <v>916</v>
      </c>
      <c r="Q9" s="85" t="s">
        <v>916</v>
      </c>
    </row>
    <row r="10" spans="1:17" x14ac:dyDescent="0.15">
      <c r="A10" s="49"/>
      <c r="B10" s="86" t="s">
        <v>426</v>
      </c>
      <c r="C10" s="84">
        <v>24</v>
      </c>
      <c r="D10" s="85">
        <v>24</v>
      </c>
      <c r="E10" s="85" t="s">
        <v>916</v>
      </c>
      <c r="F10" s="85" t="s">
        <v>916</v>
      </c>
      <c r="G10" s="85" t="s">
        <v>916</v>
      </c>
      <c r="H10" s="85">
        <v>22</v>
      </c>
      <c r="I10" s="85">
        <v>22</v>
      </c>
      <c r="J10" s="85" t="s">
        <v>916</v>
      </c>
      <c r="K10" s="85" t="s">
        <v>916</v>
      </c>
      <c r="L10" s="85" t="s">
        <v>916</v>
      </c>
      <c r="M10" s="85">
        <v>2</v>
      </c>
      <c r="N10" s="85">
        <v>2</v>
      </c>
      <c r="O10" s="85" t="s">
        <v>916</v>
      </c>
      <c r="P10" s="85" t="s">
        <v>916</v>
      </c>
      <c r="Q10" s="85" t="s">
        <v>916</v>
      </c>
    </row>
    <row r="11" spans="1:17" x14ac:dyDescent="0.15">
      <c r="A11" s="49"/>
      <c r="B11" s="86" t="s">
        <v>427</v>
      </c>
      <c r="C11" s="84">
        <v>6266</v>
      </c>
      <c r="D11" s="85">
        <v>4734</v>
      </c>
      <c r="E11" s="85">
        <v>1231</v>
      </c>
      <c r="F11" s="85">
        <v>261</v>
      </c>
      <c r="G11" s="85">
        <v>40</v>
      </c>
      <c r="H11" s="85">
        <v>5272</v>
      </c>
      <c r="I11" s="85">
        <v>3954</v>
      </c>
      <c r="J11" s="85">
        <v>1224</v>
      </c>
      <c r="K11" s="85">
        <v>61</v>
      </c>
      <c r="L11" s="85">
        <v>33</v>
      </c>
      <c r="M11" s="85">
        <v>994</v>
      </c>
      <c r="N11" s="85">
        <v>780</v>
      </c>
      <c r="O11" s="85">
        <v>7</v>
      </c>
      <c r="P11" s="85">
        <v>200</v>
      </c>
      <c r="Q11" s="85">
        <v>7</v>
      </c>
    </row>
    <row r="12" spans="1:17" x14ac:dyDescent="0.15">
      <c r="A12" s="49"/>
      <c r="B12" s="86" t="s">
        <v>428</v>
      </c>
      <c r="C12" s="84">
        <v>11236</v>
      </c>
      <c r="D12" s="85">
        <v>10638</v>
      </c>
      <c r="E12" s="85">
        <v>382</v>
      </c>
      <c r="F12" s="85">
        <v>132</v>
      </c>
      <c r="G12" s="85">
        <v>84</v>
      </c>
      <c r="H12" s="85">
        <v>6600</v>
      </c>
      <c r="I12" s="85">
        <v>6261</v>
      </c>
      <c r="J12" s="85">
        <v>252</v>
      </c>
      <c r="K12" s="85">
        <v>39</v>
      </c>
      <c r="L12" s="85">
        <v>48</v>
      </c>
      <c r="M12" s="85">
        <v>4636</v>
      </c>
      <c r="N12" s="85">
        <v>4377</v>
      </c>
      <c r="O12" s="85">
        <v>130</v>
      </c>
      <c r="P12" s="85">
        <v>93</v>
      </c>
      <c r="Q12" s="85">
        <v>36</v>
      </c>
    </row>
    <row r="13" spans="1:17" x14ac:dyDescent="0.15">
      <c r="A13" s="49"/>
      <c r="B13" s="86" t="s">
        <v>429</v>
      </c>
      <c r="C13" s="84">
        <v>268</v>
      </c>
      <c r="D13" s="85">
        <v>265</v>
      </c>
      <c r="E13" s="85">
        <v>3</v>
      </c>
      <c r="F13" s="85" t="s">
        <v>916</v>
      </c>
      <c r="G13" s="85" t="s">
        <v>916</v>
      </c>
      <c r="H13" s="85">
        <v>204</v>
      </c>
      <c r="I13" s="85">
        <v>201</v>
      </c>
      <c r="J13" s="85">
        <v>3</v>
      </c>
      <c r="K13" s="85" t="s">
        <v>916</v>
      </c>
      <c r="L13" s="85" t="s">
        <v>916</v>
      </c>
      <c r="M13" s="85">
        <v>64</v>
      </c>
      <c r="N13" s="85">
        <v>64</v>
      </c>
      <c r="O13" s="85" t="s">
        <v>916</v>
      </c>
      <c r="P13" s="85" t="s">
        <v>916</v>
      </c>
      <c r="Q13" s="85" t="s">
        <v>916</v>
      </c>
    </row>
    <row r="14" spans="1:17" x14ac:dyDescent="0.15">
      <c r="A14" s="49"/>
      <c r="B14" s="86" t="s">
        <v>430</v>
      </c>
      <c r="C14" s="84">
        <v>598</v>
      </c>
      <c r="D14" s="85">
        <v>530</v>
      </c>
      <c r="E14" s="85">
        <v>63</v>
      </c>
      <c r="F14" s="85">
        <v>3</v>
      </c>
      <c r="G14" s="85">
        <v>2</v>
      </c>
      <c r="H14" s="85">
        <v>349</v>
      </c>
      <c r="I14" s="85">
        <v>299</v>
      </c>
      <c r="J14" s="85">
        <v>47</v>
      </c>
      <c r="K14" s="85">
        <v>1</v>
      </c>
      <c r="L14" s="85">
        <v>2</v>
      </c>
      <c r="M14" s="85">
        <v>249</v>
      </c>
      <c r="N14" s="85">
        <v>231</v>
      </c>
      <c r="O14" s="85">
        <v>16</v>
      </c>
      <c r="P14" s="85">
        <v>2</v>
      </c>
      <c r="Q14" s="85" t="s">
        <v>916</v>
      </c>
    </row>
    <row r="15" spans="1:17" x14ac:dyDescent="0.15">
      <c r="A15" s="49"/>
      <c r="B15" s="86" t="s">
        <v>431</v>
      </c>
      <c r="C15" s="84">
        <v>3462</v>
      </c>
      <c r="D15" s="85">
        <v>3346</v>
      </c>
      <c r="E15" s="85">
        <v>68</v>
      </c>
      <c r="F15" s="85">
        <v>11</v>
      </c>
      <c r="G15" s="85">
        <v>37</v>
      </c>
      <c r="H15" s="85">
        <v>2848</v>
      </c>
      <c r="I15" s="85">
        <v>2747</v>
      </c>
      <c r="J15" s="85">
        <v>66</v>
      </c>
      <c r="K15" s="85">
        <v>2</v>
      </c>
      <c r="L15" s="85">
        <v>33</v>
      </c>
      <c r="M15" s="85">
        <v>614</v>
      </c>
      <c r="N15" s="85">
        <v>599</v>
      </c>
      <c r="O15" s="85">
        <v>2</v>
      </c>
      <c r="P15" s="85">
        <v>9</v>
      </c>
      <c r="Q15" s="85">
        <v>4</v>
      </c>
    </row>
    <row r="16" spans="1:17" x14ac:dyDescent="0.15">
      <c r="A16" s="49"/>
      <c r="B16" s="86" t="s">
        <v>432</v>
      </c>
      <c r="C16" s="84">
        <v>11726</v>
      </c>
      <c r="D16" s="85">
        <v>10433</v>
      </c>
      <c r="E16" s="85">
        <v>860</v>
      </c>
      <c r="F16" s="85">
        <v>374</v>
      </c>
      <c r="G16" s="85">
        <v>59</v>
      </c>
      <c r="H16" s="85">
        <v>5431</v>
      </c>
      <c r="I16" s="85">
        <v>4720</v>
      </c>
      <c r="J16" s="85">
        <v>625</v>
      </c>
      <c r="K16" s="85">
        <v>65</v>
      </c>
      <c r="L16" s="85">
        <v>21</v>
      </c>
      <c r="M16" s="85">
        <v>6295</v>
      </c>
      <c r="N16" s="85">
        <v>5713</v>
      </c>
      <c r="O16" s="85">
        <v>235</v>
      </c>
      <c r="P16" s="85">
        <v>309</v>
      </c>
      <c r="Q16" s="85">
        <v>38</v>
      </c>
    </row>
    <row r="17" spans="1:17" x14ac:dyDescent="0.15">
      <c r="A17" s="49"/>
      <c r="B17" s="86" t="s">
        <v>433</v>
      </c>
      <c r="C17" s="84">
        <v>1186</v>
      </c>
      <c r="D17" s="85">
        <v>1113</v>
      </c>
      <c r="E17" s="85">
        <v>60</v>
      </c>
      <c r="F17" s="85">
        <v>6</v>
      </c>
      <c r="G17" s="85">
        <v>7</v>
      </c>
      <c r="H17" s="85">
        <v>475</v>
      </c>
      <c r="I17" s="85">
        <v>428</v>
      </c>
      <c r="J17" s="85">
        <v>40</v>
      </c>
      <c r="K17" s="85">
        <v>2</v>
      </c>
      <c r="L17" s="85">
        <v>5</v>
      </c>
      <c r="M17" s="85">
        <v>711</v>
      </c>
      <c r="N17" s="85">
        <v>685</v>
      </c>
      <c r="O17" s="85">
        <v>20</v>
      </c>
      <c r="P17" s="85">
        <v>4</v>
      </c>
      <c r="Q17" s="85">
        <v>2</v>
      </c>
    </row>
    <row r="18" spans="1:17" x14ac:dyDescent="0.15">
      <c r="A18" s="49"/>
      <c r="B18" s="86" t="s">
        <v>434</v>
      </c>
      <c r="C18" s="84">
        <v>790</v>
      </c>
      <c r="D18" s="85">
        <v>629</v>
      </c>
      <c r="E18" s="85">
        <v>128</v>
      </c>
      <c r="F18" s="85">
        <v>28</v>
      </c>
      <c r="G18" s="85">
        <v>5</v>
      </c>
      <c r="H18" s="85">
        <v>474</v>
      </c>
      <c r="I18" s="85">
        <v>365</v>
      </c>
      <c r="J18" s="85">
        <v>105</v>
      </c>
      <c r="K18" s="85">
        <v>1</v>
      </c>
      <c r="L18" s="85">
        <v>3</v>
      </c>
      <c r="M18" s="85">
        <v>316</v>
      </c>
      <c r="N18" s="85">
        <v>264</v>
      </c>
      <c r="O18" s="85">
        <v>23</v>
      </c>
      <c r="P18" s="85">
        <v>27</v>
      </c>
      <c r="Q18" s="85">
        <v>2</v>
      </c>
    </row>
    <row r="19" spans="1:17" x14ac:dyDescent="0.15">
      <c r="A19" s="49"/>
      <c r="B19" s="86" t="s">
        <v>435</v>
      </c>
      <c r="C19" s="84">
        <v>1589</v>
      </c>
      <c r="D19" s="85">
        <v>1141</v>
      </c>
      <c r="E19" s="85">
        <v>337</v>
      </c>
      <c r="F19" s="85">
        <v>108</v>
      </c>
      <c r="G19" s="85">
        <v>3</v>
      </c>
      <c r="H19" s="85">
        <v>971</v>
      </c>
      <c r="I19" s="85">
        <v>674</v>
      </c>
      <c r="J19" s="85">
        <v>284</v>
      </c>
      <c r="K19" s="85">
        <v>11</v>
      </c>
      <c r="L19" s="85">
        <v>2</v>
      </c>
      <c r="M19" s="85">
        <v>618</v>
      </c>
      <c r="N19" s="85">
        <v>467</v>
      </c>
      <c r="O19" s="85">
        <v>53</v>
      </c>
      <c r="P19" s="85">
        <v>97</v>
      </c>
      <c r="Q19" s="85">
        <v>1</v>
      </c>
    </row>
    <row r="20" spans="1:17" x14ac:dyDescent="0.15">
      <c r="A20" s="49"/>
      <c r="B20" s="86" t="s">
        <v>436</v>
      </c>
      <c r="C20" s="84">
        <v>3334</v>
      </c>
      <c r="D20" s="85">
        <v>2523</v>
      </c>
      <c r="E20" s="85">
        <v>562</v>
      </c>
      <c r="F20" s="85">
        <v>222</v>
      </c>
      <c r="G20" s="85">
        <v>27</v>
      </c>
      <c r="H20" s="85">
        <v>1159</v>
      </c>
      <c r="I20" s="85">
        <v>808</v>
      </c>
      <c r="J20" s="85">
        <v>311</v>
      </c>
      <c r="K20" s="85">
        <v>30</v>
      </c>
      <c r="L20" s="85">
        <v>10</v>
      </c>
      <c r="M20" s="85">
        <v>2175</v>
      </c>
      <c r="N20" s="85">
        <v>1715</v>
      </c>
      <c r="O20" s="85">
        <v>251</v>
      </c>
      <c r="P20" s="85">
        <v>192</v>
      </c>
      <c r="Q20" s="85">
        <v>17</v>
      </c>
    </row>
    <row r="21" spans="1:17" x14ac:dyDescent="0.15">
      <c r="A21" s="49"/>
      <c r="B21" s="86" t="s">
        <v>437</v>
      </c>
      <c r="C21" s="84">
        <v>2633</v>
      </c>
      <c r="D21" s="85">
        <v>1721</v>
      </c>
      <c r="E21" s="85">
        <v>708</v>
      </c>
      <c r="F21" s="85">
        <v>183</v>
      </c>
      <c r="G21" s="85">
        <v>21</v>
      </c>
      <c r="H21" s="85">
        <v>978</v>
      </c>
      <c r="I21" s="85">
        <v>642</v>
      </c>
      <c r="J21" s="85">
        <v>296</v>
      </c>
      <c r="K21" s="85">
        <v>30</v>
      </c>
      <c r="L21" s="85">
        <v>10</v>
      </c>
      <c r="M21" s="85">
        <v>1655</v>
      </c>
      <c r="N21" s="85">
        <v>1079</v>
      </c>
      <c r="O21" s="85">
        <v>412</v>
      </c>
      <c r="P21" s="85">
        <v>153</v>
      </c>
      <c r="Q21" s="85">
        <v>11</v>
      </c>
    </row>
    <row r="22" spans="1:17" x14ac:dyDescent="0.15">
      <c r="A22" s="49"/>
      <c r="B22" s="86" t="s">
        <v>438</v>
      </c>
      <c r="C22" s="84">
        <v>3641</v>
      </c>
      <c r="D22" s="85">
        <v>3374</v>
      </c>
      <c r="E22" s="85">
        <v>244</v>
      </c>
      <c r="F22" s="85">
        <v>14</v>
      </c>
      <c r="G22" s="85">
        <v>9</v>
      </c>
      <c r="H22" s="85">
        <v>1319</v>
      </c>
      <c r="I22" s="85">
        <v>1247</v>
      </c>
      <c r="J22" s="85">
        <v>67</v>
      </c>
      <c r="K22" s="85">
        <v>2</v>
      </c>
      <c r="L22" s="85">
        <v>3</v>
      </c>
      <c r="M22" s="85">
        <v>2322</v>
      </c>
      <c r="N22" s="85">
        <v>2127</v>
      </c>
      <c r="O22" s="85">
        <v>177</v>
      </c>
      <c r="P22" s="85">
        <v>12</v>
      </c>
      <c r="Q22" s="85">
        <v>6</v>
      </c>
    </row>
    <row r="23" spans="1:17" x14ac:dyDescent="0.15">
      <c r="A23" s="49"/>
      <c r="B23" s="86" t="s">
        <v>439</v>
      </c>
      <c r="C23" s="84">
        <v>12610</v>
      </c>
      <c r="D23" s="85">
        <v>12113</v>
      </c>
      <c r="E23" s="85">
        <v>304</v>
      </c>
      <c r="F23" s="85">
        <v>111</v>
      </c>
      <c r="G23" s="85">
        <v>82</v>
      </c>
      <c r="H23" s="85">
        <v>3026</v>
      </c>
      <c r="I23" s="85">
        <v>2764</v>
      </c>
      <c r="J23" s="85">
        <v>234</v>
      </c>
      <c r="K23" s="85">
        <v>12</v>
      </c>
      <c r="L23" s="85">
        <v>16</v>
      </c>
      <c r="M23" s="85">
        <v>9584</v>
      </c>
      <c r="N23" s="85">
        <v>9349</v>
      </c>
      <c r="O23" s="85">
        <v>70</v>
      </c>
      <c r="P23" s="85">
        <v>99</v>
      </c>
      <c r="Q23" s="85">
        <v>66</v>
      </c>
    </row>
    <row r="24" spans="1:17" x14ac:dyDescent="0.15">
      <c r="A24" s="49"/>
      <c r="B24" s="86" t="s">
        <v>440</v>
      </c>
      <c r="C24" s="84">
        <v>900</v>
      </c>
      <c r="D24" s="85">
        <v>874</v>
      </c>
      <c r="E24" s="85">
        <v>13</v>
      </c>
      <c r="F24" s="85">
        <v>7</v>
      </c>
      <c r="G24" s="85">
        <v>6</v>
      </c>
      <c r="H24" s="85">
        <v>533</v>
      </c>
      <c r="I24" s="85">
        <v>526</v>
      </c>
      <c r="J24" s="85">
        <v>3</v>
      </c>
      <c r="K24" s="85">
        <v>2</v>
      </c>
      <c r="L24" s="85">
        <v>2</v>
      </c>
      <c r="M24" s="85">
        <v>367</v>
      </c>
      <c r="N24" s="85">
        <v>348</v>
      </c>
      <c r="O24" s="85">
        <v>10</v>
      </c>
      <c r="P24" s="85">
        <v>5</v>
      </c>
      <c r="Q24" s="85">
        <v>4</v>
      </c>
    </row>
    <row r="25" spans="1:17" x14ac:dyDescent="0.15">
      <c r="A25" s="49"/>
      <c r="B25" s="86" t="s">
        <v>441</v>
      </c>
      <c r="C25" s="84">
        <v>3802</v>
      </c>
      <c r="D25" s="85">
        <v>2997</v>
      </c>
      <c r="E25" s="85">
        <v>641</v>
      </c>
      <c r="F25" s="85">
        <v>143</v>
      </c>
      <c r="G25" s="85">
        <v>21</v>
      </c>
      <c r="H25" s="85">
        <v>2318</v>
      </c>
      <c r="I25" s="85">
        <v>1793</v>
      </c>
      <c r="J25" s="85">
        <v>484</v>
      </c>
      <c r="K25" s="85">
        <v>28</v>
      </c>
      <c r="L25" s="85">
        <v>13</v>
      </c>
      <c r="M25" s="85">
        <v>1484</v>
      </c>
      <c r="N25" s="85">
        <v>1204</v>
      </c>
      <c r="O25" s="85">
        <v>157</v>
      </c>
      <c r="P25" s="85">
        <v>115</v>
      </c>
      <c r="Q25" s="85">
        <v>8</v>
      </c>
    </row>
    <row r="26" spans="1:17" x14ac:dyDescent="0.15">
      <c r="A26" s="49"/>
      <c r="B26" s="86" t="s">
        <v>442</v>
      </c>
      <c r="C26" s="84">
        <v>3249</v>
      </c>
      <c r="D26" s="85">
        <v>3249</v>
      </c>
      <c r="E26" s="85" t="s">
        <v>916</v>
      </c>
      <c r="F26" s="85" t="s">
        <v>916</v>
      </c>
      <c r="G26" s="85" t="s">
        <v>916</v>
      </c>
      <c r="H26" s="85">
        <v>2329</v>
      </c>
      <c r="I26" s="85">
        <v>2329</v>
      </c>
      <c r="J26" s="85" t="s">
        <v>916</v>
      </c>
      <c r="K26" s="85" t="s">
        <v>916</v>
      </c>
      <c r="L26" s="85" t="s">
        <v>916</v>
      </c>
      <c r="M26" s="85">
        <v>920</v>
      </c>
      <c r="N26" s="85">
        <v>920</v>
      </c>
      <c r="O26" s="85" t="s">
        <v>916</v>
      </c>
      <c r="P26" s="85" t="s">
        <v>916</v>
      </c>
      <c r="Q26" s="85" t="s">
        <v>916</v>
      </c>
    </row>
    <row r="27" spans="1:17" x14ac:dyDescent="0.15">
      <c r="A27" s="49"/>
      <c r="B27" s="87" t="s">
        <v>443</v>
      </c>
      <c r="C27" s="84">
        <v>1423</v>
      </c>
      <c r="D27" s="85">
        <v>647</v>
      </c>
      <c r="E27" s="85">
        <v>187</v>
      </c>
      <c r="F27" s="85">
        <v>76</v>
      </c>
      <c r="G27" s="85">
        <v>513</v>
      </c>
      <c r="H27" s="85">
        <v>737</v>
      </c>
      <c r="I27" s="85">
        <v>289</v>
      </c>
      <c r="J27" s="85">
        <v>141</v>
      </c>
      <c r="K27" s="85">
        <v>15</v>
      </c>
      <c r="L27" s="85">
        <v>292</v>
      </c>
      <c r="M27" s="85">
        <v>686</v>
      </c>
      <c r="N27" s="85">
        <v>358</v>
      </c>
      <c r="O27" s="85">
        <v>46</v>
      </c>
      <c r="P27" s="85">
        <v>61</v>
      </c>
      <c r="Q27" s="85">
        <v>221</v>
      </c>
    </row>
    <row r="28" spans="1:17" x14ac:dyDescent="0.15">
      <c r="A28" s="88" t="s">
        <v>444</v>
      </c>
      <c r="B28" s="88"/>
      <c r="C28" s="84">
        <v>6319</v>
      </c>
      <c r="D28" s="85">
        <v>2672</v>
      </c>
      <c r="E28" s="85">
        <v>2087</v>
      </c>
      <c r="F28" s="85">
        <v>1536</v>
      </c>
      <c r="G28" s="85">
        <v>24</v>
      </c>
      <c r="H28" s="85">
        <v>3865</v>
      </c>
      <c r="I28" s="85">
        <v>1603</v>
      </c>
      <c r="J28" s="85">
        <v>1907</v>
      </c>
      <c r="K28" s="85">
        <v>333</v>
      </c>
      <c r="L28" s="85">
        <v>22</v>
      </c>
      <c r="M28" s="85">
        <v>2454</v>
      </c>
      <c r="N28" s="85">
        <v>1069</v>
      </c>
      <c r="O28" s="85">
        <v>180</v>
      </c>
      <c r="P28" s="85">
        <v>1203</v>
      </c>
      <c r="Q28" s="85">
        <v>2</v>
      </c>
    </row>
    <row r="29" spans="1:17" x14ac:dyDescent="0.15">
      <c r="A29" s="38" t="s">
        <v>445</v>
      </c>
      <c r="B29" s="38"/>
      <c r="C29" s="84">
        <v>17526</v>
      </c>
      <c r="D29" s="85">
        <v>15396</v>
      </c>
      <c r="E29" s="85">
        <v>1613</v>
      </c>
      <c r="F29" s="85">
        <v>393</v>
      </c>
      <c r="G29" s="85">
        <v>124</v>
      </c>
      <c r="H29" s="85">
        <v>11894</v>
      </c>
      <c r="I29" s="85">
        <v>10237</v>
      </c>
      <c r="J29" s="85">
        <v>1476</v>
      </c>
      <c r="K29" s="85">
        <v>100</v>
      </c>
      <c r="L29" s="85">
        <v>81</v>
      </c>
      <c r="M29" s="85">
        <v>5632</v>
      </c>
      <c r="N29" s="85">
        <v>5159</v>
      </c>
      <c r="O29" s="85">
        <v>137</v>
      </c>
      <c r="P29" s="85">
        <v>293</v>
      </c>
      <c r="Q29" s="85">
        <v>43</v>
      </c>
    </row>
    <row r="30" spans="1:17" x14ac:dyDescent="0.15">
      <c r="A30" s="89" t="s">
        <v>446</v>
      </c>
      <c r="B30" s="89"/>
      <c r="C30" s="90">
        <v>49788</v>
      </c>
      <c r="D30" s="91">
        <v>44308</v>
      </c>
      <c r="E30" s="91">
        <v>3991</v>
      </c>
      <c r="F30" s="91">
        <v>1210</v>
      </c>
      <c r="G30" s="91">
        <v>279</v>
      </c>
      <c r="H30" s="91">
        <v>22414</v>
      </c>
      <c r="I30" s="91">
        <v>19543</v>
      </c>
      <c r="J30" s="91">
        <v>2565</v>
      </c>
      <c r="K30" s="91">
        <v>186</v>
      </c>
      <c r="L30" s="91">
        <v>120</v>
      </c>
      <c r="M30" s="91">
        <v>27374</v>
      </c>
      <c r="N30" s="91">
        <v>24765</v>
      </c>
      <c r="O30" s="91">
        <v>1426</v>
      </c>
      <c r="P30" s="91">
        <v>1024</v>
      </c>
      <c r="Q30" s="91">
        <v>159</v>
      </c>
    </row>
    <row r="31" spans="1:17" x14ac:dyDescent="0.15">
      <c r="A31" s="49" t="s">
        <v>911</v>
      </c>
      <c r="B31" s="49"/>
      <c r="C31" s="49"/>
      <c r="D31" s="49"/>
      <c r="E31" s="49"/>
      <c r="F31" s="49"/>
      <c r="G31" s="49"/>
      <c r="H31" s="49"/>
    </row>
    <row r="32" spans="1:17" x14ac:dyDescent="0.15">
      <c r="A32" s="49" t="s">
        <v>406</v>
      </c>
      <c r="B32" s="49"/>
      <c r="C32" s="49"/>
      <c r="D32" s="49"/>
      <c r="E32" s="49"/>
      <c r="F32" s="49"/>
      <c r="G32" s="49"/>
      <c r="H32" s="49"/>
    </row>
  </sheetData>
  <mergeCells count="4">
    <mergeCell ref="H4:H5"/>
    <mergeCell ref="C4:C5"/>
    <mergeCell ref="A1:Q2"/>
    <mergeCell ref="M4:M5"/>
  </mergeCells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I73"/>
  <sheetViews>
    <sheetView showGridLines="0" zoomScale="85" zoomScaleNormal="85" workbookViewId="0">
      <pane xSplit="2" ySplit="5" topLeftCell="C6" activePane="bottomRight" state="frozen"/>
      <selection activeCell="G37" sqref="G37"/>
      <selection pane="topRight" activeCell="G37" sqref="G37"/>
      <selection pane="bottomLeft" activeCell="G37" sqref="G37"/>
      <selection pane="bottomRight" activeCell="J1" sqref="J1"/>
    </sheetView>
  </sheetViews>
  <sheetFormatPr defaultColWidth="9" defaultRowHeight="13.5" x14ac:dyDescent="0.15"/>
  <cols>
    <col min="1" max="1" width="4.25" style="1" customWidth="1"/>
    <col min="2" max="2" width="11.625" style="1" bestFit="1" customWidth="1"/>
    <col min="3" max="3" width="10.5" style="1" bestFit="1" customWidth="1"/>
    <col min="4" max="9" width="9.125" style="1" bestFit="1" customWidth="1"/>
    <col min="10" max="16384" width="9" style="1"/>
  </cols>
  <sheetData>
    <row r="1" spans="1:9" ht="13.5" customHeight="1" x14ac:dyDescent="0.15">
      <c r="A1" s="344" t="s">
        <v>513</v>
      </c>
      <c r="B1" s="344"/>
      <c r="C1" s="344"/>
      <c r="D1" s="344"/>
      <c r="E1" s="344"/>
      <c r="F1" s="344"/>
      <c r="G1" s="344"/>
      <c r="H1" s="344"/>
      <c r="I1" s="344"/>
    </row>
    <row r="2" spans="1:9" ht="13.5" customHeight="1" x14ac:dyDescent="0.15">
      <c r="A2" s="344"/>
      <c r="B2" s="344"/>
      <c r="C2" s="344"/>
      <c r="D2" s="344"/>
      <c r="E2" s="344"/>
      <c r="F2" s="344"/>
      <c r="G2" s="344"/>
      <c r="H2" s="344"/>
      <c r="I2" s="344"/>
    </row>
    <row r="3" spans="1:9" ht="14.25" customHeight="1" thickBot="1" x14ac:dyDescent="0.2">
      <c r="A3" s="27"/>
      <c r="B3" s="27"/>
      <c r="C3" s="27"/>
      <c r="D3" s="27"/>
      <c r="E3" s="27"/>
      <c r="F3" s="27"/>
      <c r="G3" s="27"/>
      <c r="H3" s="27"/>
      <c r="I3" s="27"/>
    </row>
    <row r="4" spans="1:9" ht="14.25" customHeight="1" thickTop="1" x14ac:dyDescent="0.15">
      <c r="A4" s="58"/>
      <c r="B4" s="58"/>
      <c r="C4" s="340" t="s">
        <v>450</v>
      </c>
      <c r="D4" s="58"/>
      <c r="E4" s="58"/>
      <c r="F4" s="364" t="s">
        <v>451</v>
      </c>
      <c r="G4" s="365" t="s">
        <v>452</v>
      </c>
      <c r="H4" s="365" t="s">
        <v>42</v>
      </c>
      <c r="I4" s="338" t="s">
        <v>515</v>
      </c>
    </row>
    <row r="5" spans="1:9" x14ac:dyDescent="0.15">
      <c r="A5" s="59"/>
      <c r="B5" s="59"/>
      <c r="C5" s="339"/>
      <c r="D5" s="60" t="s">
        <v>329</v>
      </c>
      <c r="E5" s="60" t="s">
        <v>347</v>
      </c>
      <c r="F5" s="359"/>
      <c r="G5" s="359"/>
      <c r="H5" s="359"/>
      <c r="I5" s="339"/>
    </row>
    <row r="6" spans="1:9" x14ac:dyDescent="0.15">
      <c r="A6" s="29" t="s">
        <v>453</v>
      </c>
      <c r="B6" s="29"/>
      <c r="C6" s="61">
        <v>1069576</v>
      </c>
      <c r="D6" s="62">
        <v>504763</v>
      </c>
      <c r="E6" s="62">
        <v>564813</v>
      </c>
      <c r="F6" s="62">
        <v>470055</v>
      </c>
      <c r="G6" s="63">
        <v>89.368160000000003</v>
      </c>
      <c r="H6" s="63">
        <v>7735.22</v>
      </c>
      <c r="I6" s="63">
        <v>138.30000000000001</v>
      </c>
    </row>
    <row r="7" spans="1:9" x14ac:dyDescent="0.15">
      <c r="A7" s="33" t="s">
        <v>454</v>
      </c>
      <c r="B7" s="33"/>
      <c r="C7" s="64">
        <v>401339</v>
      </c>
      <c r="D7" s="65">
        <v>189342</v>
      </c>
      <c r="E7" s="65">
        <v>211997</v>
      </c>
      <c r="F7" s="65">
        <v>184237</v>
      </c>
      <c r="G7" s="66">
        <v>89.31353</v>
      </c>
      <c r="H7" s="66">
        <v>643.66999999999996</v>
      </c>
      <c r="I7" s="66">
        <v>623.5</v>
      </c>
    </row>
    <row r="8" spans="1:9" x14ac:dyDescent="0.15">
      <c r="A8" s="49"/>
      <c r="B8" s="38" t="s">
        <v>455</v>
      </c>
      <c r="C8" s="67">
        <v>317747</v>
      </c>
      <c r="D8" s="68">
        <v>149488</v>
      </c>
      <c r="E8" s="68">
        <v>168259</v>
      </c>
      <c r="F8" s="68">
        <v>148869</v>
      </c>
      <c r="G8" s="69">
        <v>88.843980000000002</v>
      </c>
      <c r="H8" s="69">
        <v>286.95999999999998</v>
      </c>
      <c r="I8" s="69">
        <v>1107.3</v>
      </c>
    </row>
    <row r="9" spans="1:9" x14ac:dyDescent="0.15">
      <c r="A9" s="49"/>
      <c r="B9" s="38" t="s">
        <v>456</v>
      </c>
      <c r="C9" s="67">
        <v>29134</v>
      </c>
      <c r="D9" s="68">
        <v>14177</v>
      </c>
      <c r="E9" s="68">
        <v>14957</v>
      </c>
      <c r="F9" s="68">
        <v>13316</v>
      </c>
      <c r="G9" s="69">
        <v>94.785049999999998</v>
      </c>
      <c r="H9" s="69">
        <v>47.81</v>
      </c>
      <c r="I9" s="69">
        <v>609.4</v>
      </c>
    </row>
    <row r="10" spans="1:9" x14ac:dyDescent="0.15">
      <c r="A10" s="49"/>
      <c r="B10" s="38" t="s">
        <v>457</v>
      </c>
      <c r="C10" s="67">
        <v>10855</v>
      </c>
      <c r="D10" s="68">
        <v>5101</v>
      </c>
      <c r="E10" s="68">
        <v>5754</v>
      </c>
      <c r="F10" s="68">
        <v>4509</v>
      </c>
      <c r="G10" s="69">
        <v>88.65137</v>
      </c>
      <c r="H10" s="69">
        <v>108.3</v>
      </c>
      <c r="I10" s="69">
        <v>100.2</v>
      </c>
    </row>
    <row r="11" spans="1:9" x14ac:dyDescent="0.15">
      <c r="A11" s="49"/>
      <c r="B11" s="38" t="s">
        <v>458</v>
      </c>
      <c r="C11" s="67">
        <v>32797</v>
      </c>
      <c r="D11" s="68">
        <v>15459</v>
      </c>
      <c r="E11" s="68">
        <v>17338</v>
      </c>
      <c r="F11" s="68">
        <v>13140</v>
      </c>
      <c r="G11" s="69">
        <v>89.162530000000004</v>
      </c>
      <c r="H11" s="69">
        <v>56.84</v>
      </c>
      <c r="I11" s="69">
        <v>577</v>
      </c>
    </row>
    <row r="12" spans="1:9" x14ac:dyDescent="0.15">
      <c r="A12" s="49"/>
      <c r="B12" s="38" t="s">
        <v>459</v>
      </c>
      <c r="C12" s="67">
        <v>10806</v>
      </c>
      <c r="D12" s="68">
        <v>5117</v>
      </c>
      <c r="E12" s="68">
        <v>5689</v>
      </c>
      <c r="F12" s="68">
        <v>4403</v>
      </c>
      <c r="G12" s="69">
        <v>89.945509999999999</v>
      </c>
      <c r="H12" s="69">
        <v>144.58000000000001</v>
      </c>
      <c r="I12" s="69">
        <v>74.7</v>
      </c>
    </row>
    <row r="13" spans="1:9" x14ac:dyDescent="0.15">
      <c r="A13" s="33" t="s">
        <v>460</v>
      </c>
      <c r="B13" s="33"/>
      <c r="C13" s="64">
        <v>160640</v>
      </c>
      <c r="D13" s="65">
        <v>75308</v>
      </c>
      <c r="E13" s="65">
        <v>85332</v>
      </c>
      <c r="F13" s="65">
        <v>71092</v>
      </c>
      <c r="G13" s="66">
        <v>88.252939999999995</v>
      </c>
      <c r="H13" s="66">
        <v>653.36</v>
      </c>
      <c r="I13" s="66">
        <v>245.9</v>
      </c>
    </row>
    <row r="14" spans="1:9" x14ac:dyDescent="0.15">
      <c r="A14" s="49"/>
      <c r="B14" s="38" t="s">
        <v>59</v>
      </c>
      <c r="C14" s="67">
        <v>130355</v>
      </c>
      <c r="D14" s="68">
        <v>61132</v>
      </c>
      <c r="E14" s="68">
        <v>69223</v>
      </c>
      <c r="F14" s="68">
        <v>58186</v>
      </c>
      <c r="G14" s="69">
        <v>88.311689999999999</v>
      </c>
      <c r="H14" s="69">
        <v>306.20999999999998</v>
      </c>
      <c r="I14" s="69">
        <v>425.7</v>
      </c>
    </row>
    <row r="15" spans="1:9" x14ac:dyDescent="0.15">
      <c r="A15" s="49"/>
      <c r="B15" s="38" t="s">
        <v>461</v>
      </c>
      <c r="C15" s="67">
        <v>5817</v>
      </c>
      <c r="D15" s="68">
        <v>2729</v>
      </c>
      <c r="E15" s="68">
        <v>3088</v>
      </c>
      <c r="F15" s="68">
        <v>2416</v>
      </c>
      <c r="G15" s="69">
        <v>88.374350000000007</v>
      </c>
      <c r="H15" s="69">
        <v>97.5</v>
      </c>
      <c r="I15" s="69">
        <v>59.7</v>
      </c>
    </row>
    <row r="16" spans="1:9" x14ac:dyDescent="0.15">
      <c r="A16" s="49"/>
      <c r="B16" s="38" t="s">
        <v>31</v>
      </c>
      <c r="C16" s="67">
        <v>9789</v>
      </c>
      <c r="D16" s="68">
        <v>4537</v>
      </c>
      <c r="E16" s="68">
        <v>5252</v>
      </c>
      <c r="F16" s="68">
        <v>4127</v>
      </c>
      <c r="G16" s="69">
        <v>86.386139999999997</v>
      </c>
      <c r="H16" s="69">
        <v>94.21</v>
      </c>
      <c r="I16" s="69">
        <v>103.9</v>
      </c>
    </row>
    <row r="17" spans="1:9" x14ac:dyDescent="0.15">
      <c r="A17" s="49"/>
      <c r="B17" s="38" t="s">
        <v>462</v>
      </c>
      <c r="C17" s="67">
        <v>6531</v>
      </c>
      <c r="D17" s="68">
        <v>3087</v>
      </c>
      <c r="E17" s="68">
        <v>3444</v>
      </c>
      <c r="F17" s="68">
        <v>2814</v>
      </c>
      <c r="G17" s="69">
        <v>89.634150000000005</v>
      </c>
      <c r="H17" s="69">
        <v>62.2</v>
      </c>
      <c r="I17" s="69">
        <v>105</v>
      </c>
    </row>
    <row r="18" spans="1:9" x14ac:dyDescent="0.15">
      <c r="A18" s="49"/>
      <c r="B18" s="38" t="s">
        <v>33</v>
      </c>
      <c r="C18" s="67">
        <v>8148</v>
      </c>
      <c r="D18" s="68">
        <v>3823</v>
      </c>
      <c r="E18" s="68">
        <v>4325</v>
      </c>
      <c r="F18" s="68">
        <v>3549</v>
      </c>
      <c r="G18" s="69">
        <v>88.393060000000006</v>
      </c>
      <c r="H18" s="69">
        <v>93.19</v>
      </c>
      <c r="I18" s="69">
        <v>87.4</v>
      </c>
    </row>
    <row r="19" spans="1:9" x14ac:dyDescent="0.15">
      <c r="A19" s="33" t="s">
        <v>463</v>
      </c>
      <c r="B19" s="33"/>
      <c r="C19" s="64">
        <v>118394</v>
      </c>
      <c r="D19" s="65">
        <v>56100</v>
      </c>
      <c r="E19" s="65">
        <v>62294</v>
      </c>
      <c r="F19" s="65">
        <v>51566</v>
      </c>
      <c r="G19" s="66">
        <v>90.056830000000005</v>
      </c>
      <c r="H19" s="66">
        <v>868.02</v>
      </c>
      <c r="I19" s="66">
        <v>136.4</v>
      </c>
    </row>
    <row r="20" spans="1:9" x14ac:dyDescent="0.15">
      <c r="A20" s="49"/>
      <c r="B20" s="38" t="s">
        <v>464</v>
      </c>
      <c r="C20" s="67">
        <v>108792</v>
      </c>
      <c r="D20" s="68">
        <v>51567</v>
      </c>
      <c r="E20" s="68">
        <v>57225</v>
      </c>
      <c r="F20" s="68">
        <v>47752</v>
      </c>
      <c r="G20" s="69">
        <v>90.112710000000007</v>
      </c>
      <c r="H20" s="69">
        <v>283.81</v>
      </c>
      <c r="I20" s="69">
        <v>383.3</v>
      </c>
    </row>
    <row r="21" spans="1:9" x14ac:dyDescent="0.15">
      <c r="A21" s="49"/>
      <c r="B21" s="38" t="s">
        <v>465</v>
      </c>
      <c r="C21" s="67">
        <v>3338</v>
      </c>
      <c r="D21" s="68">
        <v>1580</v>
      </c>
      <c r="E21" s="68">
        <v>1758</v>
      </c>
      <c r="F21" s="68">
        <v>1304</v>
      </c>
      <c r="G21" s="69">
        <v>89.874859999999998</v>
      </c>
      <c r="H21" s="69">
        <v>200.7</v>
      </c>
      <c r="I21" s="69">
        <v>16.600000000000001</v>
      </c>
    </row>
    <row r="22" spans="1:9" x14ac:dyDescent="0.15">
      <c r="A22" s="49"/>
      <c r="B22" s="38" t="s">
        <v>466</v>
      </c>
      <c r="C22" s="67">
        <v>3207</v>
      </c>
      <c r="D22" s="68">
        <v>1469</v>
      </c>
      <c r="E22" s="68">
        <v>1738</v>
      </c>
      <c r="F22" s="68">
        <v>1216</v>
      </c>
      <c r="G22" s="69">
        <v>84.522440000000003</v>
      </c>
      <c r="H22" s="69">
        <v>279.91000000000003</v>
      </c>
      <c r="I22" s="69">
        <v>11.5</v>
      </c>
    </row>
    <row r="23" spans="1:9" x14ac:dyDescent="0.15">
      <c r="A23" s="49"/>
      <c r="B23" s="38" t="s">
        <v>467</v>
      </c>
      <c r="C23" s="67">
        <v>3057</v>
      </c>
      <c r="D23" s="68">
        <v>1484</v>
      </c>
      <c r="E23" s="68">
        <v>1573</v>
      </c>
      <c r="F23" s="68">
        <v>1294</v>
      </c>
      <c r="G23" s="69">
        <v>94.342020000000005</v>
      </c>
      <c r="H23" s="69">
        <v>103.49</v>
      </c>
      <c r="I23" s="69">
        <v>29.5</v>
      </c>
    </row>
    <row r="24" spans="1:9" x14ac:dyDescent="0.15">
      <c r="A24" s="33" t="s">
        <v>468</v>
      </c>
      <c r="B24" s="33"/>
      <c r="C24" s="64">
        <v>50848</v>
      </c>
      <c r="D24" s="65">
        <v>23930</v>
      </c>
      <c r="E24" s="65">
        <v>26918</v>
      </c>
      <c r="F24" s="65">
        <v>22071</v>
      </c>
      <c r="G24" s="66">
        <v>88.899619999999999</v>
      </c>
      <c r="H24" s="66">
        <v>536.11</v>
      </c>
      <c r="I24" s="66">
        <v>94.8</v>
      </c>
    </row>
    <row r="25" spans="1:9" x14ac:dyDescent="0.15">
      <c r="A25" s="49"/>
      <c r="B25" s="38" t="s">
        <v>469</v>
      </c>
      <c r="C25" s="67">
        <v>37955</v>
      </c>
      <c r="D25" s="68">
        <v>17866</v>
      </c>
      <c r="E25" s="68">
        <v>20089</v>
      </c>
      <c r="F25" s="68">
        <v>16726</v>
      </c>
      <c r="G25" s="69">
        <v>88.934240000000003</v>
      </c>
      <c r="H25" s="69">
        <v>294.45999999999998</v>
      </c>
      <c r="I25" s="69">
        <v>128.9</v>
      </c>
    </row>
    <row r="26" spans="1:9" x14ac:dyDescent="0.15">
      <c r="A26" s="49"/>
      <c r="B26" s="38" t="s">
        <v>470</v>
      </c>
      <c r="C26" s="67">
        <v>3971</v>
      </c>
      <c r="D26" s="68">
        <v>1832</v>
      </c>
      <c r="E26" s="68">
        <v>2139</v>
      </c>
      <c r="F26" s="68">
        <v>1573</v>
      </c>
      <c r="G26" s="69">
        <v>85.647499999999994</v>
      </c>
      <c r="H26" s="69">
        <v>178.49</v>
      </c>
      <c r="I26" s="69">
        <v>22.2</v>
      </c>
    </row>
    <row r="27" spans="1:9" x14ac:dyDescent="0.15">
      <c r="A27" s="49"/>
      <c r="B27" s="38" t="s">
        <v>471</v>
      </c>
      <c r="C27" s="67">
        <v>8922</v>
      </c>
      <c r="D27" s="68">
        <v>4232</v>
      </c>
      <c r="E27" s="68">
        <v>4690</v>
      </c>
      <c r="F27" s="68">
        <v>3772</v>
      </c>
      <c r="G27" s="69">
        <v>90.234539999999996</v>
      </c>
      <c r="H27" s="69">
        <v>63.16</v>
      </c>
      <c r="I27" s="69">
        <v>141.30000000000001</v>
      </c>
    </row>
    <row r="28" spans="1:9" x14ac:dyDescent="0.15">
      <c r="A28" s="33" t="s">
        <v>472</v>
      </c>
      <c r="B28" s="33"/>
      <c r="C28" s="64">
        <v>43670</v>
      </c>
      <c r="D28" s="65">
        <v>20327</v>
      </c>
      <c r="E28" s="65">
        <v>23343</v>
      </c>
      <c r="F28" s="65">
        <v>19162</v>
      </c>
      <c r="G28" s="66">
        <v>87.079639999999998</v>
      </c>
      <c r="H28" s="66">
        <v>562.95000000000005</v>
      </c>
      <c r="I28" s="66">
        <v>77.599999999999994</v>
      </c>
    </row>
    <row r="29" spans="1:9" x14ac:dyDescent="0.15">
      <c r="A29" s="49"/>
      <c r="B29" s="38" t="s">
        <v>473</v>
      </c>
      <c r="C29" s="67">
        <v>35264</v>
      </c>
      <c r="D29" s="68">
        <v>16434</v>
      </c>
      <c r="E29" s="68">
        <v>18830</v>
      </c>
      <c r="F29" s="68">
        <v>15445</v>
      </c>
      <c r="G29" s="69">
        <v>87.275620000000004</v>
      </c>
      <c r="H29" s="69">
        <v>230.76</v>
      </c>
      <c r="I29" s="69">
        <v>152.80000000000001</v>
      </c>
    </row>
    <row r="30" spans="1:9" x14ac:dyDescent="0.15">
      <c r="A30" s="49"/>
      <c r="B30" s="38" t="s">
        <v>474</v>
      </c>
      <c r="C30" s="67">
        <v>6993</v>
      </c>
      <c r="D30" s="68">
        <v>3237</v>
      </c>
      <c r="E30" s="68">
        <v>3756</v>
      </c>
      <c r="F30" s="68">
        <v>3066</v>
      </c>
      <c r="G30" s="69">
        <v>86.182109999999994</v>
      </c>
      <c r="H30" s="69">
        <v>88.86</v>
      </c>
      <c r="I30" s="69">
        <v>78.7</v>
      </c>
    </row>
    <row r="31" spans="1:9" x14ac:dyDescent="0.15">
      <c r="A31" s="49"/>
      <c r="B31" s="38" t="s">
        <v>475</v>
      </c>
      <c r="C31" s="67">
        <v>1413</v>
      </c>
      <c r="D31" s="68">
        <v>656</v>
      </c>
      <c r="E31" s="68">
        <v>757</v>
      </c>
      <c r="F31" s="68">
        <v>651</v>
      </c>
      <c r="G31" s="69">
        <v>86.657859999999999</v>
      </c>
      <c r="H31" s="69">
        <v>243.47</v>
      </c>
      <c r="I31" s="69">
        <v>5.8</v>
      </c>
    </row>
    <row r="32" spans="1:9" x14ac:dyDescent="0.15">
      <c r="A32" s="33" t="s">
        <v>476</v>
      </c>
      <c r="B32" s="33"/>
      <c r="C32" s="64">
        <v>59629</v>
      </c>
      <c r="D32" s="65">
        <v>28372</v>
      </c>
      <c r="E32" s="65">
        <v>31257</v>
      </c>
      <c r="F32" s="65">
        <v>25111</v>
      </c>
      <c r="G32" s="66">
        <v>90.770070000000004</v>
      </c>
      <c r="H32" s="66">
        <v>336.95</v>
      </c>
      <c r="I32" s="66">
        <v>177</v>
      </c>
    </row>
    <row r="33" spans="1:9" x14ac:dyDescent="0.15">
      <c r="A33" s="49"/>
      <c r="B33" s="38" t="s">
        <v>477</v>
      </c>
      <c r="C33" s="67">
        <v>56076</v>
      </c>
      <c r="D33" s="68">
        <v>26686</v>
      </c>
      <c r="E33" s="68">
        <v>29390</v>
      </c>
      <c r="F33" s="68">
        <v>23615</v>
      </c>
      <c r="G33" s="69">
        <v>90.799589999999995</v>
      </c>
      <c r="H33" s="69">
        <v>117.43</v>
      </c>
      <c r="I33" s="69">
        <v>477.5</v>
      </c>
    </row>
    <row r="34" spans="1:9" x14ac:dyDescent="0.15">
      <c r="A34" s="49"/>
      <c r="B34" s="38" t="s">
        <v>478</v>
      </c>
      <c r="C34" s="67">
        <v>3553</v>
      </c>
      <c r="D34" s="68">
        <v>1686</v>
      </c>
      <c r="E34" s="68">
        <v>1867</v>
      </c>
      <c r="F34" s="68">
        <v>1496</v>
      </c>
      <c r="G34" s="69">
        <v>90.305300000000003</v>
      </c>
      <c r="H34" s="69">
        <v>218.73</v>
      </c>
      <c r="I34" s="69">
        <v>16.2</v>
      </c>
    </row>
    <row r="35" spans="1:9" x14ac:dyDescent="0.15">
      <c r="A35" s="33" t="s">
        <v>479</v>
      </c>
      <c r="B35" s="33"/>
      <c r="C35" s="64">
        <v>16822</v>
      </c>
      <c r="D35" s="65">
        <v>7876</v>
      </c>
      <c r="E35" s="65">
        <v>8946</v>
      </c>
      <c r="F35" s="65">
        <v>7225</v>
      </c>
      <c r="G35" s="66">
        <v>88.039349999999999</v>
      </c>
      <c r="H35" s="66">
        <v>295.17</v>
      </c>
      <c r="I35" s="66">
        <v>57</v>
      </c>
    </row>
    <row r="36" spans="1:9" x14ac:dyDescent="0.15">
      <c r="A36" s="33" t="s">
        <v>480</v>
      </c>
      <c r="B36" s="33"/>
      <c r="C36" s="64">
        <v>28610</v>
      </c>
      <c r="D36" s="65">
        <v>13423</v>
      </c>
      <c r="E36" s="65">
        <v>15187</v>
      </c>
      <c r="F36" s="65">
        <v>11783</v>
      </c>
      <c r="G36" s="66">
        <v>88.384799999999998</v>
      </c>
      <c r="H36" s="66">
        <v>438.79</v>
      </c>
      <c r="I36" s="66">
        <v>65.2</v>
      </c>
    </row>
    <row r="37" spans="1:9" x14ac:dyDescent="0.15">
      <c r="A37" s="33" t="s">
        <v>481</v>
      </c>
      <c r="B37" s="33"/>
      <c r="C37" s="64">
        <v>17638</v>
      </c>
      <c r="D37" s="65">
        <v>8339</v>
      </c>
      <c r="E37" s="65">
        <v>9299</v>
      </c>
      <c r="F37" s="65">
        <v>8050</v>
      </c>
      <c r="G37" s="66">
        <v>89.676310000000001</v>
      </c>
      <c r="H37" s="66">
        <v>282.93</v>
      </c>
      <c r="I37" s="66">
        <v>62.3</v>
      </c>
    </row>
    <row r="38" spans="1:9" x14ac:dyDescent="0.15">
      <c r="A38" s="33" t="s">
        <v>483</v>
      </c>
      <c r="B38" s="33"/>
      <c r="C38" s="64">
        <v>25591</v>
      </c>
      <c r="D38" s="65">
        <v>11932</v>
      </c>
      <c r="E38" s="65">
        <v>13659</v>
      </c>
      <c r="F38" s="65">
        <v>10203</v>
      </c>
      <c r="G38" s="66">
        <v>87.356319999999997</v>
      </c>
      <c r="H38" s="66">
        <v>110.02</v>
      </c>
      <c r="I38" s="66">
        <v>232.6</v>
      </c>
    </row>
    <row r="39" spans="1:9" x14ac:dyDescent="0.15">
      <c r="A39" s="49"/>
      <c r="B39" s="38" t="s">
        <v>484</v>
      </c>
      <c r="C39" s="67">
        <v>25591</v>
      </c>
      <c r="D39" s="68">
        <v>11932</v>
      </c>
      <c r="E39" s="68">
        <v>13659</v>
      </c>
      <c r="F39" s="68">
        <v>10203</v>
      </c>
      <c r="G39" s="69">
        <v>87.356319999999997</v>
      </c>
      <c r="H39" s="69">
        <v>110.02</v>
      </c>
      <c r="I39" s="69">
        <v>232.6</v>
      </c>
    </row>
    <row r="40" spans="1:9" x14ac:dyDescent="0.15">
      <c r="A40" s="33" t="s">
        <v>485</v>
      </c>
      <c r="B40" s="33"/>
      <c r="C40" s="64">
        <v>8639</v>
      </c>
      <c r="D40" s="65">
        <v>4127</v>
      </c>
      <c r="E40" s="65">
        <v>4512</v>
      </c>
      <c r="F40" s="65">
        <v>3763</v>
      </c>
      <c r="G40" s="66">
        <v>91.467200000000005</v>
      </c>
      <c r="H40" s="66">
        <v>85.39</v>
      </c>
      <c r="I40" s="66">
        <v>101.2</v>
      </c>
    </row>
    <row r="41" spans="1:9" x14ac:dyDescent="0.15">
      <c r="A41" s="49"/>
      <c r="B41" s="38" t="s">
        <v>486</v>
      </c>
      <c r="C41" s="67">
        <v>8639</v>
      </c>
      <c r="D41" s="68">
        <v>4127</v>
      </c>
      <c r="E41" s="68">
        <v>4512</v>
      </c>
      <c r="F41" s="68">
        <v>3763</v>
      </c>
      <c r="G41" s="69">
        <v>91.467200000000005</v>
      </c>
      <c r="H41" s="69">
        <v>85.39</v>
      </c>
      <c r="I41" s="69">
        <v>101.2</v>
      </c>
    </row>
    <row r="42" spans="1:9" x14ac:dyDescent="0.15">
      <c r="A42" s="33" t="s">
        <v>487</v>
      </c>
      <c r="B42" s="33"/>
      <c r="C42" s="64">
        <f>C43+C44</f>
        <v>25332</v>
      </c>
      <c r="D42" s="65">
        <f>D43+D44</f>
        <v>11876</v>
      </c>
      <c r="E42" s="65">
        <f t="shared" ref="E42:F42" si="0">E43+E44</f>
        <v>13456</v>
      </c>
      <c r="F42" s="65">
        <f t="shared" si="0"/>
        <v>10351</v>
      </c>
      <c r="G42" s="66">
        <f>D42/E42*100</f>
        <v>88.258026159334122</v>
      </c>
      <c r="H42" s="66">
        <f>H43+H44</f>
        <v>225.82</v>
      </c>
      <c r="I42" s="66">
        <f>C42/H42</f>
        <v>112.17784075812594</v>
      </c>
    </row>
    <row r="43" spans="1:9" x14ac:dyDescent="0.15">
      <c r="A43" s="49"/>
      <c r="B43" s="38" t="s">
        <v>488</v>
      </c>
      <c r="C43" s="67">
        <v>18398</v>
      </c>
      <c r="D43" s="68">
        <v>8609</v>
      </c>
      <c r="E43" s="68">
        <v>9789</v>
      </c>
      <c r="F43" s="68">
        <v>7494</v>
      </c>
      <c r="G43" s="69">
        <v>87.945650000000001</v>
      </c>
      <c r="H43" s="69">
        <v>130.63</v>
      </c>
      <c r="I43" s="69">
        <v>140.80000000000001</v>
      </c>
    </row>
    <row r="44" spans="1:9" x14ac:dyDescent="0.15">
      <c r="A44" s="49"/>
      <c r="B44" s="38" t="s">
        <v>489</v>
      </c>
      <c r="C44" s="67">
        <v>6934</v>
      </c>
      <c r="D44" s="68">
        <v>3267</v>
      </c>
      <c r="E44" s="68">
        <v>3667</v>
      </c>
      <c r="F44" s="68">
        <v>2857</v>
      </c>
      <c r="G44" s="69">
        <v>89.091899999999995</v>
      </c>
      <c r="H44" s="69">
        <v>95.19</v>
      </c>
      <c r="I44" s="69">
        <v>72.8</v>
      </c>
    </row>
    <row r="45" spans="1:9" x14ac:dyDescent="0.15">
      <c r="A45" s="33" t="s">
        <v>490</v>
      </c>
      <c r="B45" s="33"/>
      <c r="C45" s="64">
        <f>C46+C47+C48+C49+C50+C51</f>
        <v>67481</v>
      </c>
      <c r="D45" s="65">
        <f>D46+D47+D48+D49+D50+D51</f>
        <v>32159</v>
      </c>
      <c r="E45" s="65">
        <f>E46+E47+E48+E49+E50+E51</f>
        <v>35322</v>
      </c>
      <c r="F45" s="65">
        <f>F46+F47+F48+F49+F50+F51</f>
        <v>27499</v>
      </c>
      <c r="G45" s="66">
        <f>D45/E45*100</f>
        <v>91.045240926334856</v>
      </c>
      <c r="H45" s="66">
        <f>H46+H47+H48+H49+H50+H51</f>
        <v>715.03</v>
      </c>
      <c r="I45" s="66">
        <f>C45/H45</f>
        <v>94.37506118624394</v>
      </c>
    </row>
    <row r="46" spans="1:9" x14ac:dyDescent="0.15">
      <c r="A46" s="49"/>
      <c r="B46" s="38" t="s">
        <v>491</v>
      </c>
      <c r="C46" s="67">
        <v>19922</v>
      </c>
      <c r="D46" s="68">
        <v>9497</v>
      </c>
      <c r="E46" s="68">
        <v>10425</v>
      </c>
      <c r="F46" s="68">
        <v>8685</v>
      </c>
      <c r="G46" s="69">
        <v>91.098320000000001</v>
      </c>
      <c r="H46" s="69">
        <v>43.8</v>
      </c>
      <c r="I46" s="69">
        <v>454.8</v>
      </c>
    </row>
    <row r="47" spans="1:9" x14ac:dyDescent="0.15">
      <c r="A47" s="49"/>
      <c r="B47" s="38" t="s">
        <v>492</v>
      </c>
      <c r="C47" s="67">
        <v>16564</v>
      </c>
      <c r="D47" s="68">
        <v>8096</v>
      </c>
      <c r="E47" s="68">
        <v>8468</v>
      </c>
      <c r="F47" s="68">
        <v>6430</v>
      </c>
      <c r="G47" s="69">
        <v>95.606989999999996</v>
      </c>
      <c r="H47" s="69">
        <v>61.53</v>
      </c>
      <c r="I47" s="69">
        <v>269.2</v>
      </c>
    </row>
    <row r="48" spans="1:9" x14ac:dyDescent="0.15">
      <c r="A48" s="49"/>
      <c r="B48" s="38" t="s">
        <v>493</v>
      </c>
      <c r="C48" s="67">
        <v>1000</v>
      </c>
      <c r="D48" s="68">
        <v>492</v>
      </c>
      <c r="E48" s="68">
        <v>508</v>
      </c>
      <c r="F48" s="68">
        <v>502</v>
      </c>
      <c r="G48" s="69">
        <v>96.850390000000004</v>
      </c>
      <c r="H48" s="69">
        <v>271.51</v>
      </c>
      <c r="I48" s="69">
        <v>3.7</v>
      </c>
    </row>
    <row r="49" spans="1:9" x14ac:dyDescent="0.15">
      <c r="A49" s="49"/>
      <c r="B49" s="38" t="s">
        <v>494</v>
      </c>
      <c r="C49" s="67">
        <v>4895</v>
      </c>
      <c r="D49" s="68">
        <v>2250</v>
      </c>
      <c r="E49" s="68">
        <v>2645</v>
      </c>
      <c r="F49" s="68">
        <v>1886</v>
      </c>
      <c r="G49" s="69">
        <v>85.066159999999996</v>
      </c>
      <c r="H49" s="69">
        <v>145.96</v>
      </c>
      <c r="I49" s="69">
        <v>33.5</v>
      </c>
    </row>
    <row r="50" spans="1:9" x14ac:dyDescent="0.15">
      <c r="A50" s="49"/>
      <c r="B50" s="38" t="s">
        <v>495</v>
      </c>
      <c r="C50" s="67">
        <v>15194</v>
      </c>
      <c r="D50" s="68">
        <v>7147</v>
      </c>
      <c r="E50" s="68">
        <v>8047</v>
      </c>
      <c r="F50" s="68">
        <v>6036</v>
      </c>
      <c r="G50" s="69">
        <v>88.815709999999996</v>
      </c>
      <c r="H50" s="69">
        <v>90.12</v>
      </c>
      <c r="I50" s="69">
        <v>168.6</v>
      </c>
    </row>
    <row r="51" spans="1:9" x14ac:dyDescent="0.15">
      <c r="A51" s="70"/>
      <c r="B51" s="38" t="s">
        <v>496</v>
      </c>
      <c r="C51" s="67">
        <v>9906</v>
      </c>
      <c r="D51" s="68">
        <v>4677</v>
      </c>
      <c r="E51" s="68">
        <v>5229</v>
      </c>
      <c r="F51" s="68">
        <v>3960</v>
      </c>
      <c r="G51" s="69">
        <v>89.443489999999997</v>
      </c>
      <c r="H51" s="69">
        <v>102.11</v>
      </c>
      <c r="I51" s="69">
        <v>97</v>
      </c>
    </row>
    <row r="52" spans="1:9" x14ac:dyDescent="0.15">
      <c r="A52" s="33" t="s">
        <v>497</v>
      </c>
      <c r="B52" s="33"/>
      <c r="C52" s="64">
        <f>C53+C54+C55+C56</f>
        <v>26194</v>
      </c>
      <c r="D52" s="65">
        <f>D53+D54+D55+D56</f>
        <v>12606</v>
      </c>
      <c r="E52" s="65">
        <f t="shared" ref="E52:F52" si="1">E53+E54+E55+E56</f>
        <v>13588</v>
      </c>
      <c r="F52" s="65">
        <f t="shared" si="1"/>
        <v>10696</v>
      </c>
      <c r="G52" s="66">
        <f>D52/E52*100</f>
        <v>92.773035030909625</v>
      </c>
      <c r="H52" s="66">
        <f>H53+H54+H55+H56</f>
        <v>1294.0899999999999</v>
      </c>
      <c r="I52" s="66">
        <f>C52/H52</f>
        <v>20.241250608535729</v>
      </c>
    </row>
    <row r="53" spans="1:9" x14ac:dyDescent="0.15">
      <c r="A53" s="49"/>
      <c r="B53" s="38" t="s">
        <v>498</v>
      </c>
      <c r="C53" s="67">
        <v>17379</v>
      </c>
      <c r="D53" s="68">
        <v>8276</v>
      </c>
      <c r="E53" s="68">
        <v>9103</v>
      </c>
      <c r="F53" s="68">
        <v>6874</v>
      </c>
      <c r="G53" s="69">
        <v>90.915080000000003</v>
      </c>
      <c r="H53" s="69">
        <v>120.4</v>
      </c>
      <c r="I53" s="69">
        <v>144.30000000000001</v>
      </c>
    </row>
    <row r="54" spans="1:9" x14ac:dyDescent="0.15">
      <c r="A54" s="49"/>
      <c r="B54" s="38" t="s">
        <v>499</v>
      </c>
      <c r="C54" s="67">
        <v>1486</v>
      </c>
      <c r="D54" s="68">
        <v>725</v>
      </c>
      <c r="E54" s="68">
        <v>761</v>
      </c>
      <c r="F54" s="68">
        <v>628</v>
      </c>
      <c r="G54" s="69">
        <v>95.269379999999998</v>
      </c>
      <c r="H54" s="69">
        <v>187.56</v>
      </c>
      <c r="I54" s="69">
        <v>7.9</v>
      </c>
    </row>
    <row r="55" spans="1:9" x14ac:dyDescent="0.15">
      <c r="A55" s="49"/>
      <c r="B55" s="38" t="s">
        <v>500</v>
      </c>
      <c r="C55" s="67">
        <v>2503</v>
      </c>
      <c r="D55" s="68">
        <v>1268</v>
      </c>
      <c r="E55" s="68">
        <v>1235</v>
      </c>
      <c r="F55" s="68">
        <v>1057</v>
      </c>
      <c r="G55" s="69">
        <v>102.67206</v>
      </c>
      <c r="H55" s="69">
        <v>537.29</v>
      </c>
      <c r="I55" s="69">
        <v>4.7</v>
      </c>
    </row>
    <row r="56" spans="1:9" x14ac:dyDescent="0.15">
      <c r="A56" s="70"/>
      <c r="B56" s="38" t="s">
        <v>501</v>
      </c>
      <c r="C56" s="67">
        <v>4826</v>
      </c>
      <c r="D56" s="68">
        <v>2337</v>
      </c>
      <c r="E56" s="68">
        <v>2489</v>
      </c>
      <c r="F56" s="68">
        <v>2137</v>
      </c>
      <c r="G56" s="69">
        <v>93.893129999999999</v>
      </c>
      <c r="H56" s="69">
        <v>448.84</v>
      </c>
      <c r="I56" s="69">
        <v>10.8</v>
      </c>
    </row>
    <row r="57" spans="1:9" x14ac:dyDescent="0.15">
      <c r="A57" s="49"/>
      <c r="B57" s="59" t="s">
        <v>502</v>
      </c>
      <c r="C57" s="67">
        <v>1555</v>
      </c>
      <c r="D57" s="68">
        <v>756</v>
      </c>
      <c r="E57" s="68">
        <v>799</v>
      </c>
      <c r="F57" s="68">
        <v>702</v>
      </c>
      <c r="G57" s="69">
        <v>94.618269999999995</v>
      </c>
      <c r="H57" s="69">
        <v>190.23</v>
      </c>
      <c r="I57" s="69">
        <v>8.1999999999999993</v>
      </c>
    </row>
    <row r="58" spans="1:9" x14ac:dyDescent="0.15">
      <c r="A58" s="49"/>
      <c r="B58" s="59" t="s">
        <v>503</v>
      </c>
      <c r="C58" s="67">
        <v>1809</v>
      </c>
      <c r="D58" s="68">
        <v>876</v>
      </c>
      <c r="E58" s="68">
        <v>933</v>
      </c>
      <c r="F58" s="68">
        <v>772</v>
      </c>
      <c r="G58" s="69">
        <v>93.890680000000003</v>
      </c>
      <c r="H58" s="69">
        <v>138.32</v>
      </c>
      <c r="I58" s="69">
        <v>13.1</v>
      </c>
    </row>
    <row r="59" spans="1:9" x14ac:dyDescent="0.15">
      <c r="A59" s="49"/>
      <c r="B59" s="59" t="s">
        <v>504</v>
      </c>
      <c r="C59" s="67">
        <v>1462</v>
      </c>
      <c r="D59" s="68">
        <v>705</v>
      </c>
      <c r="E59" s="68">
        <v>757</v>
      </c>
      <c r="F59" s="68">
        <v>663</v>
      </c>
      <c r="G59" s="69">
        <v>93.130780000000001</v>
      </c>
      <c r="H59" s="69">
        <v>120.17</v>
      </c>
      <c r="I59" s="69">
        <v>12.2</v>
      </c>
    </row>
    <row r="60" spans="1:9" x14ac:dyDescent="0.15">
      <c r="A60" s="33" t="s">
        <v>505</v>
      </c>
      <c r="B60" s="33"/>
      <c r="C60" s="64">
        <f>C61+C62+C63</f>
        <v>18749</v>
      </c>
      <c r="D60" s="65">
        <f>D61+D62+D63</f>
        <v>9046</v>
      </c>
      <c r="E60" s="65">
        <f t="shared" ref="E60:F60" si="2">E61+E62+E63</f>
        <v>9703</v>
      </c>
      <c r="F60" s="65">
        <f t="shared" si="2"/>
        <v>7246</v>
      </c>
      <c r="G60" s="66">
        <f>D60/E60*100</f>
        <v>93.228898278882824</v>
      </c>
      <c r="H60" s="66">
        <f>H61+H62+H63</f>
        <v>686.94</v>
      </c>
      <c r="I60" s="66">
        <f>C60/H60</f>
        <v>27.293504527324071</v>
      </c>
    </row>
    <row r="61" spans="1:9" x14ac:dyDescent="0.15">
      <c r="A61" s="49"/>
      <c r="B61" s="38" t="s">
        <v>506</v>
      </c>
      <c r="C61" s="67">
        <v>11642</v>
      </c>
      <c r="D61" s="68">
        <v>5604</v>
      </c>
      <c r="E61" s="68">
        <v>6038</v>
      </c>
      <c r="F61" s="68">
        <v>4519</v>
      </c>
      <c r="G61" s="69">
        <v>92.812190000000001</v>
      </c>
      <c r="H61" s="69">
        <v>237.54</v>
      </c>
      <c r="I61" s="69">
        <v>49</v>
      </c>
    </row>
    <row r="62" spans="1:9" x14ac:dyDescent="0.15">
      <c r="A62" s="49"/>
      <c r="B62" s="38" t="s">
        <v>507</v>
      </c>
      <c r="C62" s="67">
        <v>3635</v>
      </c>
      <c r="D62" s="68">
        <v>1745</v>
      </c>
      <c r="E62" s="68">
        <v>1890</v>
      </c>
      <c r="F62" s="68">
        <v>1493</v>
      </c>
      <c r="G62" s="69">
        <v>92.328040000000001</v>
      </c>
      <c r="H62" s="69">
        <v>277.67</v>
      </c>
      <c r="I62" s="69">
        <v>13.1</v>
      </c>
    </row>
    <row r="63" spans="1:9" x14ac:dyDescent="0.15">
      <c r="A63" s="49"/>
      <c r="B63" s="38" t="s">
        <v>508</v>
      </c>
      <c r="C63" s="67">
        <v>3472</v>
      </c>
      <c r="D63" s="68">
        <v>1697</v>
      </c>
      <c r="E63" s="68">
        <v>1775</v>
      </c>
      <c r="F63" s="68">
        <v>1234</v>
      </c>
      <c r="G63" s="69">
        <v>95.605630000000005</v>
      </c>
      <c r="H63" s="69">
        <v>171.73</v>
      </c>
      <c r="I63" s="69">
        <v>20.2</v>
      </c>
    </row>
    <row r="64" spans="1:9" x14ac:dyDescent="0.15">
      <c r="A64" s="33" t="s">
        <v>509</v>
      </c>
      <c r="B64" s="33"/>
      <c r="C64" s="64">
        <v>33310</v>
      </c>
      <c r="D64" s="65">
        <v>15556</v>
      </c>
      <c r="E64" s="65">
        <v>17754</v>
      </c>
      <c r="F64" s="65">
        <v>15325</v>
      </c>
      <c r="G64" s="66">
        <v>87.619690000000006</v>
      </c>
      <c r="H64" s="66">
        <v>390.14</v>
      </c>
      <c r="I64" s="66">
        <v>85.4</v>
      </c>
    </row>
    <row r="65" spans="1:9" x14ac:dyDescent="0.15">
      <c r="A65" s="49"/>
      <c r="B65" s="38" t="s">
        <v>908</v>
      </c>
      <c r="C65" s="67">
        <v>9212</v>
      </c>
      <c r="D65" s="68">
        <v>4262</v>
      </c>
      <c r="E65" s="68">
        <v>4950</v>
      </c>
      <c r="F65" s="68">
        <v>4449</v>
      </c>
      <c r="G65" s="69">
        <v>86.101010000000002</v>
      </c>
      <c r="H65" s="69">
        <v>145.58000000000001</v>
      </c>
      <c r="I65" s="69">
        <v>63.3</v>
      </c>
    </row>
    <row r="66" spans="1:9" x14ac:dyDescent="0.15">
      <c r="A66" s="49"/>
      <c r="B66" s="38" t="s">
        <v>910</v>
      </c>
      <c r="C66" s="67">
        <v>9032</v>
      </c>
      <c r="D66" s="68">
        <v>4182</v>
      </c>
      <c r="E66" s="68">
        <v>4850</v>
      </c>
      <c r="F66" s="68">
        <v>4081</v>
      </c>
      <c r="G66" s="69">
        <v>86.226799999999997</v>
      </c>
      <c r="H66" s="69">
        <v>115.72</v>
      </c>
      <c r="I66" s="69">
        <v>78.099999999999994</v>
      </c>
    </row>
    <row r="67" spans="1:9" x14ac:dyDescent="0.15">
      <c r="A67" s="70"/>
      <c r="B67" s="38" t="s">
        <v>909</v>
      </c>
      <c r="C67" s="67">
        <v>15066</v>
      </c>
      <c r="D67" s="68">
        <v>7112</v>
      </c>
      <c r="E67" s="68">
        <v>7954</v>
      </c>
      <c r="F67" s="68">
        <v>6795</v>
      </c>
      <c r="G67" s="69">
        <v>89.41413</v>
      </c>
      <c r="H67" s="69">
        <v>129.09</v>
      </c>
      <c r="I67" s="69">
        <v>116.7</v>
      </c>
    </row>
    <row r="68" spans="1:9" x14ac:dyDescent="0.15">
      <c r="A68" s="33" t="s">
        <v>510</v>
      </c>
      <c r="B68" s="33"/>
      <c r="C68" s="64">
        <v>29329</v>
      </c>
      <c r="D68" s="65">
        <v>13998</v>
      </c>
      <c r="E68" s="65">
        <v>15331</v>
      </c>
      <c r="F68" s="65">
        <v>13241</v>
      </c>
      <c r="G68" s="66">
        <v>91.305199999999999</v>
      </c>
      <c r="H68" s="66">
        <v>290.27999999999997</v>
      </c>
      <c r="I68" s="66">
        <v>101</v>
      </c>
    </row>
    <row r="69" spans="1:9" x14ac:dyDescent="0.15">
      <c r="A69" s="70"/>
      <c r="B69" s="38" t="s">
        <v>511</v>
      </c>
      <c r="C69" s="67">
        <v>3607</v>
      </c>
      <c r="D69" s="68">
        <v>1721</v>
      </c>
      <c r="E69" s="68">
        <v>1886</v>
      </c>
      <c r="F69" s="68">
        <v>1580</v>
      </c>
      <c r="G69" s="69">
        <v>91.251329999999996</v>
      </c>
      <c r="H69" s="69">
        <v>49.81</v>
      </c>
      <c r="I69" s="69">
        <v>72.400000000000006</v>
      </c>
    </row>
    <row r="70" spans="1:9" x14ac:dyDescent="0.15">
      <c r="A70" s="49"/>
      <c r="B70" s="38" t="s">
        <v>512</v>
      </c>
      <c r="C70" s="67">
        <v>15713</v>
      </c>
      <c r="D70" s="68">
        <v>7480</v>
      </c>
      <c r="E70" s="68">
        <v>8233</v>
      </c>
      <c r="F70" s="68">
        <v>7293</v>
      </c>
      <c r="G70" s="69">
        <v>90.853880000000004</v>
      </c>
      <c r="H70" s="69">
        <v>141.61000000000001</v>
      </c>
      <c r="I70" s="69">
        <v>111</v>
      </c>
    </row>
    <row r="71" spans="1:9" x14ac:dyDescent="0.15">
      <c r="A71" s="52"/>
      <c r="B71" s="52" t="s">
        <v>514</v>
      </c>
      <c r="C71" s="71">
        <v>10009</v>
      </c>
      <c r="D71" s="54">
        <v>4797</v>
      </c>
      <c r="E71" s="54">
        <v>5212</v>
      </c>
      <c r="F71" s="54">
        <v>4368</v>
      </c>
      <c r="G71" s="72">
        <v>92.037610000000001</v>
      </c>
      <c r="H71" s="72">
        <v>98.05</v>
      </c>
      <c r="I71" s="72">
        <v>102.1</v>
      </c>
    </row>
    <row r="72" spans="1:9" x14ac:dyDescent="0.15">
      <c r="A72" s="49" t="s">
        <v>907</v>
      </c>
      <c r="B72" s="49"/>
      <c r="C72" s="49"/>
      <c r="D72" s="70"/>
      <c r="E72" s="70"/>
      <c r="F72" s="70"/>
      <c r="G72" s="70"/>
      <c r="H72" s="70"/>
      <c r="I72" s="70"/>
    </row>
    <row r="73" spans="1:9" x14ac:dyDescent="0.15">
      <c r="A73" s="49" t="s">
        <v>482</v>
      </c>
      <c r="B73" s="49"/>
      <c r="C73" s="49"/>
      <c r="D73" s="70"/>
      <c r="E73" s="70"/>
      <c r="F73" s="70"/>
      <c r="G73" s="70"/>
      <c r="H73" s="70"/>
      <c r="I73" s="70"/>
    </row>
  </sheetData>
  <mergeCells count="6">
    <mergeCell ref="A1:I2"/>
    <mergeCell ref="C4:C5"/>
    <mergeCell ref="F4:F5"/>
    <mergeCell ref="G4:G5"/>
    <mergeCell ref="H4:H5"/>
    <mergeCell ref="I4:I5"/>
  </mergeCells>
  <phoneticPr fontId="2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317"/>
  <sheetViews>
    <sheetView showGridLines="0" zoomScale="85" zoomScaleNormal="85" workbookViewId="0">
      <pane xSplit="2" ySplit="5" topLeftCell="C6" activePane="bottomRight" state="frozen"/>
      <selection activeCell="G37" sqref="G37"/>
      <selection pane="topRight" activeCell="G37" sqref="G37"/>
      <selection pane="bottomLeft" activeCell="G37" sqref="G37"/>
      <selection pane="bottomRight" activeCell="G1" sqref="G1"/>
    </sheetView>
  </sheetViews>
  <sheetFormatPr defaultColWidth="9" defaultRowHeight="13.5" x14ac:dyDescent="0.15"/>
  <cols>
    <col min="1" max="1" width="4.875" style="1" customWidth="1"/>
    <col min="2" max="2" width="13.875" style="1" bestFit="1" customWidth="1"/>
    <col min="3" max="4" width="16.5" style="1" customWidth="1"/>
    <col min="5" max="5" width="11.875" style="1" customWidth="1"/>
    <col min="6" max="6" width="9.875" style="1" customWidth="1"/>
    <col min="7" max="16384" width="9" style="1"/>
  </cols>
  <sheetData>
    <row r="1" spans="1:6" ht="13.5" customHeight="1" x14ac:dyDescent="0.15">
      <c r="A1" s="344" t="s">
        <v>822</v>
      </c>
      <c r="B1" s="344"/>
      <c r="C1" s="344"/>
      <c r="D1" s="344"/>
      <c r="E1" s="344"/>
      <c r="F1" s="344"/>
    </row>
    <row r="2" spans="1:6" ht="13.5" customHeight="1" x14ac:dyDescent="0.15">
      <c r="A2" s="344"/>
      <c r="B2" s="344"/>
      <c r="C2" s="344"/>
      <c r="D2" s="344"/>
      <c r="E2" s="344"/>
      <c r="F2" s="344"/>
    </row>
    <row r="3" spans="1:6" ht="14.25" customHeight="1" thickBot="1" x14ac:dyDescent="0.2">
      <c r="A3" s="27"/>
      <c r="B3" s="27"/>
      <c r="C3" s="27"/>
      <c r="D3" s="27"/>
      <c r="E3" s="27"/>
      <c r="F3" s="27"/>
    </row>
    <row r="4" spans="1:6" ht="14.25" thickTop="1" x14ac:dyDescent="0.15">
      <c r="A4" s="119"/>
      <c r="B4" s="295"/>
      <c r="C4" s="370" t="s">
        <v>39</v>
      </c>
      <c r="D4" s="371"/>
      <c r="E4" s="368" t="s">
        <v>516</v>
      </c>
      <c r="F4" s="366" t="s">
        <v>517</v>
      </c>
    </row>
    <row r="5" spans="1:6" ht="13.5" customHeight="1" x14ac:dyDescent="0.15">
      <c r="A5" s="52"/>
      <c r="B5" s="296"/>
      <c r="C5" s="28" t="s">
        <v>918</v>
      </c>
      <c r="D5" s="28" t="s">
        <v>919</v>
      </c>
      <c r="E5" s="369"/>
      <c r="F5" s="367"/>
    </row>
    <row r="6" spans="1:6" x14ac:dyDescent="0.15">
      <c r="A6" s="29" t="s">
        <v>519</v>
      </c>
      <c r="B6" s="30"/>
      <c r="C6" s="31">
        <v>127094745</v>
      </c>
      <c r="D6" s="31">
        <v>126146099</v>
      </c>
      <c r="E6" s="32">
        <v>-0.74641000000000002</v>
      </c>
      <c r="F6" s="297" t="s">
        <v>202</v>
      </c>
    </row>
    <row r="7" spans="1:6" x14ac:dyDescent="0.15">
      <c r="A7" s="33" t="s">
        <v>521</v>
      </c>
      <c r="B7" s="34"/>
      <c r="C7" s="35">
        <v>5381733</v>
      </c>
      <c r="D7" s="35">
        <v>5224614</v>
      </c>
      <c r="E7" s="36">
        <v>-2.9194900000000001</v>
      </c>
      <c r="F7" s="37">
        <v>8</v>
      </c>
    </row>
    <row r="8" spans="1:6" x14ac:dyDescent="0.15">
      <c r="A8" s="38"/>
      <c r="B8" s="39" t="s">
        <v>523</v>
      </c>
      <c r="C8" s="40">
        <v>1952356</v>
      </c>
      <c r="D8" s="40">
        <v>1973395</v>
      </c>
      <c r="E8" s="41">
        <v>1.07762</v>
      </c>
      <c r="F8" s="42">
        <v>4</v>
      </c>
    </row>
    <row r="9" spans="1:6" x14ac:dyDescent="0.15">
      <c r="A9" s="38"/>
      <c r="B9" s="39" t="s">
        <v>525</v>
      </c>
      <c r="C9" s="40">
        <v>265979</v>
      </c>
      <c r="D9" s="40">
        <v>251084</v>
      </c>
      <c r="E9" s="41">
        <v>-5.6000699999999997</v>
      </c>
      <c r="F9" s="42">
        <v>88</v>
      </c>
    </row>
    <row r="10" spans="1:6" x14ac:dyDescent="0.15">
      <c r="A10" s="38"/>
      <c r="B10" s="39" t="s">
        <v>527</v>
      </c>
      <c r="C10" s="40">
        <v>121924</v>
      </c>
      <c r="D10" s="40">
        <v>111299</v>
      </c>
      <c r="E10" s="41">
        <v>-8.7144499999999994</v>
      </c>
      <c r="F10" s="42">
        <v>235</v>
      </c>
    </row>
    <row r="11" spans="1:6" x14ac:dyDescent="0.15">
      <c r="A11" s="38"/>
      <c r="B11" s="39" t="s">
        <v>529</v>
      </c>
      <c r="C11" s="40">
        <v>339605</v>
      </c>
      <c r="D11" s="40">
        <v>329306</v>
      </c>
      <c r="E11" s="41">
        <v>-3.0326399999999998</v>
      </c>
      <c r="F11" s="42">
        <v>64</v>
      </c>
    </row>
    <row r="12" spans="1:6" x14ac:dyDescent="0.15">
      <c r="A12" s="38"/>
      <c r="B12" s="39" t="s">
        <v>531</v>
      </c>
      <c r="C12" s="40">
        <v>174742</v>
      </c>
      <c r="D12" s="40">
        <v>165077</v>
      </c>
      <c r="E12" s="41">
        <v>-5.5310100000000002</v>
      </c>
      <c r="F12" s="42">
        <v>145</v>
      </c>
    </row>
    <row r="13" spans="1:6" x14ac:dyDescent="0.15">
      <c r="A13" s="38"/>
      <c r="B13" s="39" t="s">
        <v>533</v>
      </c>
      <c r="C13" s="40">
        <v>169327</v>
      </c>
      <c r="D13" s="40">
        <v>166536</v>
      </c>
      <c r="E13" s="41">
        <v>-1.64829</v>
      </c>
      <c r="F13" s="42">
        <v>142</v>
      </c>
    </row>
    <row r="14" spans="1:6" x14ac:dyDescent="0.15">
      <c r="A14" s="38"/>
      <c r="B14" s="39" t="s">
        <v>535</v>
      </c>
      <c r="C14" s="40">
        <v>121226</v>
      </c>
      <c r="D14" s="40">
        <v>115480</v>
      </c>
      <c r="E14" s="41">
        <v>-4.7399100000000001</v>
      </c>
      <c r="F14" s="42">
        <v>218</v>
      </c>
    </row>
    <row r="15" spans="1:6" x14ac:dyDescent="0.15">
      <c r="A15" s="38"/>
      <c r="B15" s="39" t="s">
        <v>537</v>
      </c>
      <c r="C15" s="40">
        <v>172737</v>
      </c>
      <c r="D15" s="40">
        <v>170113</v>
      </c>
      <c r="E15" s="41">
        <v>-1.5190699999999999</v>
      </c>
      <c r="F15" s="42">
        <v>136</v>
      </c>
    </row>
    <row r="16" spans="1:6" x14ac:dyDescent="0.15">
      <c r="A16" s="38"/>
      <c r="B16" s="39" t="s">
        <v>539</v>
      </c>
      <c r="C16" s="40">
        <v>120636</v>
      </c>
      <c r="D16" s="40">
        <v>121056</v>
      </c>
      <c r="E16" s="41">
        <v>0.34815000000000002</v>
      </c>
      <c r="F16" s="42">
        <v>204</v>
      </c>
    </row>
    <row r="17" spans="1:6" x14ac:dyDescent="0.15">
      <c r="A17" s="33" t="s">
        <v>541</v>
      </c>
      <c r="B17" s="34"/>
      <c r="C17" s="35">
        <v>1308265</v>
      </c>
      <c r="D17" s="35">
        <v>1237984</v>
      </c>
      <c r="E17" s="36">
        <v>-5.3720800000000004</v>
      </c>
      <c r="F17" s="37">
        <v>31</v>
      </c>
    </row>
    <row r="18" spans="1:6" x14ac:dyDescent="0.15">
      <c r="A18" s="38"/>
      <c r="B18" s="39" t="s">
        <v>543</v>
      </c>
      <c r="C18" s="40">
        <v>287648</v>
      </c>
      <c r="D18" s="40">
        <v>275192</v>
      </c>
      <c r="E18" s="41">
        <v>-4.3302899999999998</v>
      </c>
      <c r="F18" s="42">
        <v>76</v>
      </c>
    </row>
    <row r="19" spans="1:6" x14ac:dyDescent="0.15">
      <c r="A19" s="38"/>
      <c r="B19" s="39" t="s">
        <v>545</v>
      </c>
      <c r="C19" s="40">
        <v>177411</v>
      </c>
      <c r="D19" s="40">
        <v>168466</v>
      </c>
      <c r="E19" s="41">
        <v>-5.0419600000000004</v>
      </c>
      <c r="F19" s="42">
        <v>139</v>
      </c>
    </row>
    <row r="20" spans="1:6" x14ac:dyDescent="0.15">
      <c r="A20" s="38"/>
      <c r="B20" s="39" t="s">
        <v>547</v>
      </c>
      <c r="C20" s="40">
        <v>231257</v>
      </c>
      <c r="D20" s="40">
        <v>223415</v>
      </c>
      <c r="E20" s="41">
        <v>-3.3910300000000002</v>
      </c>
      <c r="F20" s="42">
        <v>104</v>
      </c>
    </row>
    <row r="21" spans="1:6" x14ac:dyDescent="0.15">
      <c r="A21" s="33" t="s">
        <v>549</v>
      </c>
      <c r="B21" s="34"/>
      <c r="C21" s="35">
        <v>1279594</v>
      </c>
      <c r="D21" s="35">
        <v>1210534</v>
      </c>
      <c r="E21" s="36">
        <v>-5.3970200000000004</v>
      </c>
      <c r="F21" s="37">
        <v>32</v>
      </c>
    </row>
    <row r="22" spans="1:6" x14ac:dyDescent="0.15">
      <c r="A22" s="38"/>
      <c r="B22" s="39" t="s">
        <v>551</v>
      </c>
      <c r="C22" s="40">
        <v>297631</v>
      </c>
      <c r="D22" s="40">
        <v>289731</v>
      </c>
      <c r="E22" s="41">
        <v>-2.65429</v>
      </c>
      <c r="F22" s="42">
        <v>73</v>
      </c>
    </row>
    <row r="23" spans="1:6" x14ac:dyDescent="0.15">
      <c r="A23" s="38"/>
      <c r="B23" s="39" t="s">
        <v>553</v>
      </c>
      <c r="C23" s="40">
        <v>121583</v>
      </c>
      <c r="D23" s="40">
        <v>111932</v>
      </c>
      <c r="E23" s="41">
        <v>-7.9377899999999997</v>
      </c>
      <c r="F23" s="42">
        <v>232</v>
      </c>
    </row>
    <row r="24" spans="1:6" x14ac:dyDescent="0.15">
      <c r="A24" s="38"/>
      <c r="B24" s="39" t="s">
        <v>555</v>
      </c>
      <c r="C24" s="40">
        <v>119422</v>
      </c>
      <c r="D24" s="40">
        <v>112937</v>
      </c>
      <c r="E24" s="41">
        <v>-5.43032</v>
      </c>
      <c r="F24" s="42">
        <v>230</v>
      </c>
    </row>
    <row r="25" spans="1:6" x14ac:dyDescent="0.15">
      <c r="A25" s="33" t="s">
        <v>557</v>
      </c>
      <c r="B25" s="34"/>
      <c r="C25" s="35">
        <v>2333899</v>
      </c>
      <c r="D25" s="35">
        <v>2301996</v>
      </c>
      <c r="E25" s="36">
        <v>-1.36694</v>
      </c>
      <c r="F25" s="37">
        <v>14</v>
      </c>
    </row>
    <row r="26" spans="1:6" x14ac:dyDescent="0.15">
      <c r="A26" s="38"/>
      <c r="B26" s="39" t="s">
        <v>559</v>
      </c>
      <c r="C26" s="40">
        <v>1082159</v>
      </c>
      <c r="D26" s="40">
        <v>1096704</v>
      </c>
      <c r="E26" s="41">
        <v>1.3440700000000001</v>
      </c>
      <c r="F26" s="42">
        <v>11</v>
      </c>
    </row>
    <row r="27" spans="1:6" x14ac:dyDescent="0.15">
      <c r="A27" s="38"/>
      <c r="B27" s="39" t="s">
        <v>561</v>
      </c>
      <c r="C27" s="40">
        <v>147214</v>
      </c>
      <c r="D27" s="40">
        <v>140151</v>
      </c>
      <c r="E27" s="41">
        <v>-4.7977800000000004</v>
      </c>
      <c r="F27" s="42">
        <v>177</v>
      </c>
    </row>
    <row r="28" spans="1:6" x14ac:dyDescent="0.15">
      <c r="A28" s="38"/>
      <c r="B28" s="39" t="s">
        <v>563</v>
      </c>
      <c r="C28" s="40">
        <v>133391</v>
      </c>
      <c r="D28" s="40">
        <v>127330</v>
      </c>
      <c r="E28" s="41">
        <v>-4.5437799999999999</v>
      </c>
      <c r="F28" s="42">
        <v>196</v>
      </c>
    </row>
    <row r="29" spans="1:6" x14ac:dyDescent="0.15">
      <c r="A29" s="33" t="s">
        <v>565</v>
      </c>
      <c r="B29" s="34"/>
      <c r="C29" s="35">
        <v>1023119</v>
      </c>
      <c r="D29" s="35">
        <v>959502</v>
      </c>
      <c r="E29" s="36">
        <v>-6.2179500000000001</v>
      </c>
      <c r="F29" s="37">
        <v>38</v>
      </c>
    </row>
    <row r="30" spans="1:6" x14ac:dyDescent="0.15">
      <c r="A30" s="38"/>
      <c r="B30" s="39" t="s">
        <v>567</v>
      </c>
      <c r="C30" s="40">
        <v>315814</v>
      </c>
      <c r="D30" s="40">
        <v>307672</v>
      </c>
      <c r="E30" s="41">
        <v>-2.5781000000000001</v>
      </c>
      <c r="F30" s="42">
        <v>69</v>
      </c>
    </row>
    <row r="31" spans="1:6" x14ac:dyDescent="0.15">
      <c r="A31" s="33" t="s">
        <v>569</v>
      </c>
      <c r="B31" s="34"/>
      <c r="C31" s="35">
        <v>1123891</v>
      </c>
      <c r="D31" s="35">
        <v>1068027</v>
      </c>
      <c r="E31" s="36">
        <v>-4.9705899999999996</v>
      </c>
      <c r="F31" s="37">
        <v>36</v>
      </c>
    </row>
    <row r="32" spans="1:6" x14ac:dyDescent="0.15">
      <c r="A32" s="38"/>
      <c r="B32" s="39" t="s">
        <v>571</v>
      </c>
      <c r="C32" s="40">
        <v>253832</v>
      </c>
      <c r="D32" s="40">
        <v>247590</v>
      </c>
      <c r="E32" s="41">
        <v>-2.4591099999999999</v>
      </c>
      <c r="F32" s="42">
        <v>90</v>
      </c>
    </row>
    <row r="33" spans="1:6" x14ac:dyDescent="0.15">
      <c r="A33" s="38"/>
      <c r="B33" s="39" t="s">
        <v>573</v>
      </c>
      <c r="C33" s="40">
        <v>129652</v>
      </c>
      <c r="D33" s="40">
        <v>122347</v>
      </c>
      <c r="E33" s="41">
        <v>-5.6343100000000002</v>
      </c>
      <c r="F33" s="42">
        <v>203</v>
      </c>
    </row>
    <row r="34" spans="1:6" x14ac:dyDescent="0.15">
      <c r="A34" s="38"/>
      <c r="B34" s="39" t="s">
        <v>575</v>
      </c>
      <c r="C34" s="40">
        <v>106244</v>
      </c>
      <c r="D34" s="40">
        <v>100273</v>
      </c>
      <c r="E34" s="41">
        <v>-5.6200799999999997</v>
      </c>
      <c r="F34" s="42">
        <v>259</v>
      </c>
    </row>
    <row r="35" spans="1:6" x14ac:dyDescent="0.15">
      <c r="A35" s="33" t="s">
        <v>577</v>
      </c>
      <c r="B35" s="34"/>
      <c r="C35" s="35">
        <v>1914039</v>
      </c>
      <c r="D35" s="35">
        <v>1833152</v>
      </c>
      <c r="E35" s="36">
        <v>-4.2259799999999998</v>
      </c>
      <c r="F35" s="37">
        <v>21</v>
      </c>
    </row>
    <row r="36" spans="1:6" x14ac:dyDescent="0.15">
      <c r="A36" s="38"/>
      <c r="B36" s="39" t="s">
        <v>579</v>
      </c>
      <c r="C36" s="40">
        <v>294247</v>
      </c>
      <c r="D36" s="40">
        <v>282693</v>
      </c>
      <c r="E36" s="41">
        <v>-3.9266299999999998</v>
      </c>
      <c r="F36" s="42">
        <v>75</v>
      </c>
    </row>
    <row r="37" spans="1:6" x14ac:dyDescent="0.15">
      <c r="A37" s="38"/>
      <c r="B37" s="39" t="s">
        <v>581</v>
      </c>
      <c r="C37" s="40">
        <v>124062</v>
      </c>
      <c r="D37" s="40">
        <v>117376</v>
      </c>
      <c r="E37" s="41">
        <v>-5.38924</v>
      </c>
      <c r="F37" s="42">
        <v>211</v>
      </c>
    </row>
    <row r="38" spans="1:6" x14ac:dyDescent="0.15">
      <c r="A38" s="38"/>
      <c r="B38" s="39" t="s">
        <v>583</v>
      </c>
      <c r="C38" s="40">
        <v>335444</v>
      </c>
      <c r="D38" s="40">
        <v>327692</v>
      </c>
      <c r="E38" s="41">
        <v>-2.3109700000000002</v>
      </c>
      <c r="F38" s="42">
        <v>65</v>
      </c>
    </row>
    <row r="39" spans="1:6" x14ac:dyDescent="0.15">
      <c r="A39" s="38"/>
      <c r="B39" s="39" t="s">
        <v>585</v>
      </c>
      <c r="C39" s="40">
        <v>350237</v>
      </c>
      <c r="D39" s="40">
        <v>332931</v>
      </c>
      <c r="E39" s="41">
        <v>-4.94123</v>
      </c>
      <c r="F39" s="42">
        <v>62</v>
      </c>
    </row>
    <row r="40" spans="1:6" x14ac:dyDescent="0.15">
      <c r="A40" s="33" t="s">
        <v>587</v>
      </c>
      <c r="B40" s="34"/>
      <c r="C40" s="35">
        <v>2916976</v>
      </c>
      <c r="D40" s="35">
        <v>2867009</v>
      </c>
      <c r="E40" s="36">
        <v>-1.7129700000000001</v>
      </c>
      <c r="F40" s="37">
        <v>11</v>
      </c>
    </row>
    <row r="41" spans="1:6" x14ac:dyDescent="0.15">
      <c r="A41" s="38"/>
      <c r="B41" s="39" t="s">
        <v>589</v>
      </c>
      <c r="C41" s="40">
        <v>270783</v>
      </c>
      <c r="D41" s="40">
        <v>270685</v>
      </c>
      <c r="E41" s="41">
        <v>-3.619E-2</v>
      </c>
      <c r="F41" s="42">
        <v>78</v>
      </c>
    </row>
    <row r="42" spans="1:6" x14ac:dyDescent="0.15">
      <c r="A42" s="38"/>
      <c r="B42" s="39" t="s">
        <v>591</v>
      </c>
      <c r="C42" s="40">
        <v>185054</v>
      </c>
      <c r="D42" s="40">
        <v>174508</v>
      </c>
      <c r="E42" s="41">
        <v>-5.6988799999999999</v>
      </c>
      <c r="F42" s="42">
        <v>132</v>
      </c>
    </row>
    <row r="43" spans="1:6" x14ac:dyDescent="0.15">
      <c r="A43" s="38"/>
      <c r="B43" s="39" t="s">
        <v>593</v>
      </c>
      <c r="C43" s="40">
        <v>140804</v>
      </c>
      <c r="D43" s="40">
        <v>142074</v>
      </c>
      <c r="E43" s="41">
        <v>0.90195999999999998</v>
      </c>
      <c r="F43" s="42">
        <v>172</v>
      </c>
    </row>
    <row r="44" spans="1:6" x14ac:dyDescent="0.15">
      <c r="A44" s="38"/>
      <c r="B44" s="39" t="s">
        <v>595</v>
      </c>
      <c r="C44" s="40">
        <v>140946</v>
      </c>
      <c r="D44" s="40">
        <v>139344</v>
      </c>
      <c r="E44" s="41">
        <v>-1.1366099999999999</v>
      </c>
      <c r="F44" s="42">
        <v>178</v>
      </c>
    </row>
    <row r="45" spans="1:6" x14ac:dyDescent="0.15">
      <c r="A45" s="43"/>
      <c r="B45" s="44" t="s">
        <v>520</v>
      </c>
      <c r="C45" s="40">
        <v>106570</v>
      </c>
      <c r="D45" s="40">
        <v>104524</v>
      </c>
      <c r="E45" s="41">
        <v>-1.9198599999999999</v>
      </c>
      <c r="F45" s="45">
        <v>250</v>
      </c>
    </row>
    <row r="46" spans="1:6" x14ac:dyDescent="0.15">
      <c r="A46" s="43"/>
      <c r="B46" s="44" t="s">
        <v>522</v>
      </c>
      <c r="C46" s="40">
        <v>226963</v>
      </c>
      <c r="D46" s="40">
        <v>241656</v>
      </c>
      <c r="E46" s="41">
        <v>6.4737400000000003</v>
      </c>
      <c r="F46" s="45">
        <v>95</v>
      </c>
    </row>
    <row r="47" spans="1:6" x14ac:dyDescent="0.15">
      <c r="A47" s="43"/>
      <c r="B47" s="44" t="s">
        <v>524</v>
      </c>
      <c r="C47" s="40">
        <v>155689</v>
      </c>
      <c r="D47" s="40">
        <v>156581</v>
      </c>
      <c r="E47" s="41">
        <v>0.57294</v>
      </c>
      <c r="F47" s="45">
        <v>151</v>
      </c>
    </row>
    <row r="48" spans="1:6" x14ac:dyDescent="0.15">
      <c r="A48" s="43"/>
      <c r="B48" s="44" t="s">
        <v>526</v>
      </c>
      <c r="C48" s="40">
        <v>104573</v>
      </c>
      <c r="D48" s="40">
        <v>100753</v>
      </c>
      <c r="E48" s="41">
        <v>-3.6529500000000001</v>
      </c>
      <c r="F48" s="45">
        <v>257</v>
      </c>
    </row>
    <row r="49" spans="1:6" x14ac:dyDescent="0.15">
      <c r="A49" s="46" t="s">
        <v>528</v>
      </c>
      <c r="B49" s="47"/>
      <c r="C49" s="35">
        <v>1974255</v>
      </c>
      <c r="D49" s="35">
        <v>1933146</v>
      </c>
      <c r="E49" s="36">
        <v>-2.0822500000000002</v>
      </c>
      <c r="F49" s="48">
        <v>19</v>
      </c>
    </row>
    <row r="50" spans="1:6" x14ac:dyDescent="0.15">
      <c r="A50" s="43"/>
      <c r="B50" s="44" t="s">
        <v>530</v>
      </c>
      <c r="C50" s="40">
        <v>518594</v>
      </c>
      <c r="D50" s="40">
        <v>518757</v>
      </c>
      <c r="E50" s="41">
        <v>3.143E-2</v>
      </c>
      <c r="F50" s="45">
        <v>26</v>
      </c>
    </row>
    <row r="51" spans="1:6" x14ac:dyDescent="0.15">
      <c r="A51" s="43"/>
      <c r="B51" s="44" t="s">
        <v>532</v>
      </c>
      <c r="C51" s="40">
        <v>149452</v>
      </c>
      <c r="D51" s="40">
        <v>144746</v>
      </c>
      <c r="E51" s="41">
        <v>-3.1488399999999999</v>
      </c>
      <c r="F51" s="45">
        <v>166</v>
      </c>
    </row>
    <row r="52" spans="1:6" x14ac:dyDescent="0.15">
      <c r="A52" s="43"/>
      <c r="B52" s="44" t="s">
        <v>534</v>
      </c>
      <c r="C52" s="40">
        <v>159211</v>
      </c>
      <c r="D52" s="40">
        <v>155549</v>
      </c>
      <c r="E52" s="41">
        <v>-2.30009</v>
      </c>
      <c r="F52" s="45">
        <v>152</v>
      </c>
    </row>
    <row r="53" spans="1:6" x14ac:dyDescent="0.15">
      <c r="A53" s="43"/>
      <c r="B53" s="44" t="s">
        <v>536</v>
      </c>
      <c r="C53" s="40">
        <v>118919</v>
      </c>
      <c r="D53" s="40">
        <v>116228</v>
      </c>
      <c r="E53" s="41">
        <v>-2.26288</v>
      </c>
      <c r="F53" s="45">
        <v>215</v>
      </c>
    </row>
    <row r="54" spans="1:6" x14ac:dyDescent="0.15">
      <c r="A54" s="43"/>
      <c r="B54" s="44" t="s">
        <v>538</v>
      </c>
      <c r="C54" s="40">
        <v>166760</v>
      </c>
      <c r="D54" s="40">
        <v>166666</v>
      </c>
      <c r="E54" s="41">
        <v>-5.6370000000000003E-2</v>
      </c>
      <c r="F54" s="45">
        <v>141</v>
      </c>
    </row>
    <row r="55" spans="1:6" x14ac:dyDescent="0.15">
      <c r="A55" s="43"/>
      <c r="B55" s="44" t="s">
        <v>540</v>
      </c>
      <c r="C55" s="40">
        <v>117146</v>
      </c>
      <c r="D55" s="40">
        <v>115210</v>
      </c>
      <c r="E55" s="41">
        <v>-1.6526400000000001</v>
      </c>
      <c r="F55" s="45">
        <v>221</v>
      </c>
    </row>
    <row r="56" spans="1:6" x14ac:dyDescent="0.15">
      <c r="A56" s="46" t="s">
        <v>542</v>
      </c>
      <c r="B56" s="47"/>
      <c r="C56" s="35">
        <v>1973115</v>
      </c>
      <c r="D56" s="35">
        <v>1939110</v>
      </c>
      <c r="E56" s="36">
        <v>-1.72342</v>
      </c>
      <c r="F56" s="48">
        <v>18</v>
      </c>
    </row>
    <row r="57" spans="1:6" x14ac:dyDescent="0.15">
      <c r="A57" s="43"/>
      <c r="B57" s="44" t="s">
        <v>544</v>
      </c>
      <c r="C57" s="40">
        <v>336154</v>
      </c>
      <c r="D57" s="40">
        <v>332149</v>
      </c>
      <c r="E57" s="41">
        <v>-1.1914199999999999</v>
      </c>
      <c r="F57" s="45">
        <v>63</v>
      </c>
    </row>
    <row r="58" spans="1:6" x14ac:dyDescent="0.15">
      <c r="A58" s="43"/>
      <c r="B58" s="44" t="s">
        <v>546</v>
      </c>
      <c r="C58" s="40">
        <v>370884</v>
      </c>
      <c r="D58" s="40">
        <v>372973</v>
      </c>
      <c r="E58" s="41">
        <v>0.56325000000000003</v>
      </c>
      <c r="F58" s="45">
        <v>52</v>
      </c>
    </row>
    <row r="59" spans="1:6" x14ac:dyDescent="0.15">
      <c r="A59" s="43"/>
      <c r="B59" s="44" t="s">
        <v>548</v>
      </c>
      <c r="C59" s="40">
        <v>114714</v>
      </c>
      <c r="D59" s="40">
        <v>106445</v>
      </c>
      <c r="E59" s="41">
        <v>-7.2083599999999999</v>
      </c>
      <c r="F59" s="45">
        <v>246</v>
      </c>
    </row>
    <row r="60" spans="1:6" x14ac:dyDescent="0.15">
      <c r="A60" s="43"/>
      <c r="B60" s="44" t="s">
        <v>550</v>
      </c>
      <c r="C60" s="40">
        <v>208814</v>
      </c>
      <c r="D60" s="40">
        <v>211850</v>
      </c>
      <c r="E60" s="41">
        <v>1.4539299999999999</v>
      </c>
      <c r="F60" s="45">
        <v>107</v>
      </c>
    </row>
    <row r="61" spans="1:6" x14ac:dyDescent="0.15">
      <c r="A61" s="43"/>
      <c r="B61" s="44" t="s">
        <v>552</v>
      </c>
      <c r="C61" s="40">
        <v>219807</v>
      </c>
      <c r="D61" s="40">
        <v>223014</v>
      </c>
      <c r="E61" s="41">
        <v>1.4590099999999999</v>
      </c>
      <c r="F61" s="45">
        <v>105</v>
      </c>
    </row>
    <row r="62" spans="1:6" x14ac:dyDescent="0.15">
      <c r="A62" s="46" t="s">
        <v>554</v>
      </c>
      <c r="B62" s="47"/>
      <c r="C62" s="35">
        <v>7266534</v>
      </c>
      <c r="D62" s="35">
        <v>7344765</v>
      </c>
      <c r="E62" s="36">
        <v>1.0765899999999999</v>
      </c>
      <c r="F62" s="48">
        <v>5</v>
      </c>
    </row>
    <row r="63" spans="1:6" x14ac:dyDescent="0.15">
      <c r="A63" s="43"/>
      <c r="B63" s="44" t="s">
        <v>556</v>
      </c>
      <c r="C63" s="40">
        <v>1263979</v>
      </c>
      <c r="D63" s="40">
        <v>1324025</v>
      </c>
      <c r="E63" s="41">
        <v>4.7505499999999996</v>
      </c>
      <c r="F63" s="45">
        <v>9</v>
      </c>
    </row>
    <row r="64" spans="1:6" x14ac:dyDescent="0.15">
      <c r="A64" s="43"/>
      <c r="B64" s="44" t="s">
        <v>558</v>
      </c>
      <c r="C64" s="40">
        <v>350745</v>
      </c>
      <c r="D64" s="40">
        <v>354571</v>
      </c>
      <c r="E64" s="41">
        <v>1.0908199999999999</v>
      </c>
      <c r="F64" s="45">
        <v>57</v>
      </c>
    </row>
    <row r="65" spans="1:6" x14ac:dyDescent="0.15">
      <c r="A65" s="43"/>
      <c r="B65" s="44" t="s">
        <v>560</v>
      </c>
      <c r="C65" s="40">
        <v>198742</v>
      </c>
      <c r="D65" s="40">
        <v>194415</v>
      </c>
      <c r="E65" s="41">
        <v>-2.17719</v>
      </c>
      <c r="F65" s="45">
        <v>117</v>
      </c>
    </row>
    <row r="66" spans="1:6" x14ac:dyDescent="0.15">
      <c r="A66" s="43"/>
      <c r="B66" s="44" t="s">
        <v>562</v>
      </c>
      <c r="C66" s="40">
        <v>578112</v>
      </c>
      <c r="D66" s="40">
        <v>594274</v>
      </c>
      <c r="E66" s="41">
        <v>2.7956500000000002</v>
      </c>
      <c r="F66" s="45">
        <v>22</v>
      </c>
    </row>
    <row r="67" spans="1:6" x14ac:dyDescent="0.15">
      <c r="A67" s="43"/>
      <c r="B67" s="44" t="s">
        <v>564</v>
      </c>
      <c r="C67" s="40">
        <v>340386</v>
      </c>
      <c r="D67" s="40">
        <v>342464</v>
      </c>
      <c r="E67" s="41">
        <v>0.61048000000000002</v>
      </c>
      <c r="F67" s="45">
        <v>60</v>
      </c>
    </row>
    <row r="68" spans="1:6" x14ac:dyDescent="0.15">
      <c r="A68" s="43"/>
      <c r="B68" s="44" t="s">
        <v>566</v>
      </c>
      <c r="C68" s="40">
        <v>112229</v>
      </c>
      <c r="D68" s="40">
        <v>111623</v>
      </c>
      <c r="E68" s="41">
        <v>-0.53996999999999995</v>
      </c>
      <c r="F68" s="45">
        <v>234</v>
      </c>
    </row>
    <row r="69" spans="1:6" x14ac:dyDescent="0.15">
      <c r="A69" s="43"/>
      <c r="B69" s="44" t="s">
        <v>568</v>
      </c>
      <c r="C69" s="40">
        <v>232709</v>
      </c>
      <c r="D69" s="40">
        <v>229792</v>
      </c>
      <c r="E69" s="41">
        <v>-1.2535000000000001</v>
      </c>
      <c r="F69" s="45">
        <v>99</v>
      </c>
    </row>
    <row r="70" spans="1:6" x14ac:dyDescent="0.15">
      <c r="A70" s="43"/>
      <c r="B70" s="44" t="s">
        <v>570</v>
      </c>
      <c r="C70" s="40">
        <v>152405</v>
      </c>
      <c r="D70" s="40">
        <v>148699</v>
      </c>
      <c r="E70" s="41">
        <v>-2.4316800000000001</v>
      </c>
      <c r="F70" s="45">
        <v>162</v>
      </c>
    </row>
    <row r="71" spans="1:6" x14ac:dyDescent="0.15">
      <c r="A71" s="43"/>
      <c r="B71" s="44" t="s">
        <v>572</v>
      </c>
      <c r="C71" s="40">
        <v>118072</v>
      </c>
      <c r="D71" s="40">
        <v>116828</v>
      </c>
      <c r="E71" s="41">
        <v>-1.05359</v>
      </c>
      <c r="F71" s="45">
        <v>213</v>
      </c>
    </row>
    <row r="72" spans="1:6" x14ac:dyDescent="0.15">
      <c r="A72" s="43"/>
      <c r="B72" s="44" t="s">
        <v>574</v>
      </c>
      <c r="C72" s="40">
        <v>143811</v>
      </c>
      <c r="D72" s="40">
        <v>141268</v>
      </c>
      <c r="E72" s="41">
        <v>-1.7682899999999999</v>
      </c>
      <c r="F72" s="45">
        <v>174</v>
      </c>
    </row>
    <row r="73" spans="1:6" x14ac:dyDescent="0.15">
      <c r="A73" s="43"/>
      <c r="B73" s="44" t="s">
        <v>576</v>
      </c>
      <c r="C73" s="40">
        <v>225196</v>
      </c>
      <c r="D73" s="40">
        <v>226940</v>
      </c>
      <c r="E73" s="41">
        <v>0.77444000000000002</v>
      </c>
      <c r="F73" s="45">
        <v>101</v>
      </c>
    </row>
    <row r="74" spans="1:6" x14ac:dyDescent="0.15">
      <c r="A74" s="43"/>
      <c r="B74" s="44" t="s">
        <v>578</v>
      </c>
      <c r="C74" s="40">
        <v>247034</v>
      </c>
      <c r="D74" s="40">
        <v>248304</v>
      </c>
      <c r="E74" s="41">
        <v>0.5141</v>
      </c>
      <c r="F74" s="45">
        <v>89</v>
      </c>
    </row>
    <row r="75" spans="1:6" x14ac:dyDescent="0.15">
      <c r="A75" s="43"/>
      <c r="B75" s="44" t="s">
        <v>580</v>
      </c>
      <c r="C75" s="40">
        <v>337498</v>
      </c>
      <c r="D75" s="40">
        <v>341621</v>
      </c>
      <c r="E75" s="41">
        <v>1.2216400000000001</v>
      </c>
      <c r="F75" s="45">
        <v>61</v>
      </c>
    </row>
    <row r="76" spans="1:6" x14ac:dyDescent="0.15">
      <c r="A76" s="43"/>
      <c r="B76" s="44" t="s">
        <v>582</v>
      </c>
      <c r="C76" s="40">
        <v>136150</v>
      </c>
      <c r="D76" s="40">
        <v>140899</v>
      </c>
      <c r="E76" s="41">
        <v>3.4880599999999999</v>
      </c>
      <c r="F76" s="45">
        <v>176</v>
      </c>
    </row>
    <row r="77" spans="1:6" x14ac:dyDescent="0.15">
      <c r="A77" s="43"/>
      <c r="B77" s="44" t="s">
        <v>584</v>
      </c>
      <c r="C77" s="40">
        <v>148390</v>
      </c>
      <c r="D77" s="40">
        <v>145651</v>
      </c>
      <c r="E77" s="41">
        <v>-1.84581</v>
      </c>
      <c r="F77" s="45">
        <v>165</v>
      </c>
    </row>
    <row r="78" spans="1:6" x14ac:dyDescent="0.15">
      <c r="A78" s="43"/>
      <c r="B78" s="44" t="s">
        <v>586</v>
      </c>
      <c r="C78" s="40">
        <v>136299</v>
      </c>
      <c r="D78" s="40">
        <v>141083</v>
      </c>
      <c r="E78" s="41">
        <v>3.5099300000000002</v>
      </c>
      <c r="F78" s="45">
        <v>175</v>
      </c>
    </row>
    <row r="79" spans="1:6" x14ac:dyDescent="0.15">
      <c r="A79" s="43"/>
      <c r="B79" s="44" t="s">
        <v>588</v>
      </c>
      <c r="C79" s="40">
        <v>162122</v>
      </c>
      <c r="D79" s="40">
        <v>166017</v>
      </c>
      <c r="E79" s="41">
        <v>2.4025099999999999</v>
      </c>
      <c r="F79" s="45">
        <v>144</v>
      </c>
    </row>
    <row r="80" spans="1:6" x14ac:dyDescent="0.15">
      <c r="A80" s="43"/>
      <c r="B80" s="44" t="s">
        <v>590</v>
      </c>
      <c r="C80" s="40">
        <v>152311</v>
      </c>
      <c r="D80" s="40">
        <v>150582</v>
      </c>
      <c r="E80" s="41">
        <v>-1.1351800000000001</v>
      </c>
      <c r="F80" s="45">
        <v>159</v>
      </c>
    </row>
    <row r="81" spans="1:6" x14ac:dyDescent="0.15">
      <c r="A81" s="43"/>
      <c r="B81" s="44" t="s">
        <v>592</v>
      </c>
      <c r="C81" s="40">
        <v>108102</v>
      </c>
      <c r="D81" s="40">
        <v>111859</v>
      </c>
      <c r="E81" s="41">
        <v>3.4754200000000002</v>
      </c>
      <c r="F81" s="45">
        <v>233</v>
      </c>
    </row>
    <row r="82" spans="1:6" x14ac:dyDescent="0.15">
      <c r="A82" s="43"/>
      <c r="B82" s="44" t="s">
        <v>594</v>
      </c>
      <c r="C82" s="40">
        <v>136521</v>
      </c>
      <c r="D82" s="40">
        <v>142145</v>
      </c>
      <c r="E82" s="41">
        <v>4.11951</v>
      </c>
      <c r="F82" s="45">
        <v>171</v>
      </c>
    </row>
    <row r="83" spans="1:6" x14ac:dyDescent="0.15">
      <c r="A83" s="43"/>
      <c r="B83" s="44" t="s">
        <v>596</v>
      </c>
      <c r="C83" s="40">
        <v>101679</v>
      </c>
      <c r="D83" s="40">
        <v>100275</v>
      </c>
      <c r="E83" s="41">
        <v>-1.3808199999999999</v>
      </c>
      <c r="F83" s="45">
        <v>258</v>
      </c>
    </row>
    <row r="84" spans="1:6" x14ac:dyDescent="0.15">
      <c r="A84" s="49"/>
      <c r="B84" s="39" t="s">
        <v>597</v>
      </c>
      <c r="C84" s="40">
        <v>110970</v>
      </c>
      <c r="D84" s="40">
        <v>113597</v>
      </c>
      <c r="E84" s="41">
        <v>2.3673099999999998</v>
      </c>
      <c r="F84" s="42">
        <v>229</v>
      </c>
    </row>
    <row r="85" spans="1:6" x14ac:dyDescent="0.15">
      <c r="A85" s="33" t="s">
        <v>599</v>
      </c>
      <c r="B85" s="34"/>
      <c r="C85" s="35">
        <v>6222666</v>
      </c>
      <c r="D85" s="35">
        <v>6284480</v>
      </c>
      <c r="E85" s="36">
        <v>0.99336999999999998</v>
      </c>
      <c r="F85" s="37">
        <v>6</v>
      </c>
    </row>
    <row r="86" spans="1:6" x14ac:dyDescent="0.15">
      <c r="A86" s="49"/>
      <c r="B86" s="39" t="s">
        <v>601</v>
      </c>
      <c r="C86" s="40">
        <v>971882</v>
      </c>
      <c r="D86" s="40">
        <v>974951</v>
      </c>
      <c r="E86" s="41">
        <v>0.31578000000000001</v>
      </c>
      <c r="F86" s="42">
        <v>12</v>
      </c>
    </row>
    <row r="87" spans="1:6" x14ac:dyDescent="0.15">
      <c r="A87" s="49"/>
      <c r="B87" s="39" t="s">
        <v>603</v>
      </c>
      <c r="C87" s="40">
        <v>481732</v>
      </c>
      <c r="D87" s="40">
        <v>496676</v>
      </c>
      <c r="E87" s="41">
        <v>3.1021399999999999</v>
      </c>
      <c r="F87" s="42">
        <v>29</v>
      </c>
    </row>
    <row r="88" spans="1:6" x14ac:dyDescent="0.15">
      <c r="A88" s="49"/>
      <c r="B88" s="39" t="s">
        <v>605</v>
      </c>
      <c r="C88" s="40">
        <v>622890</v>
      </c>
      <c r="D88" s="40">
        <v>642907</v>
      </c>
      <c r="E88" s="41">
        <v>3.2135699999999998</v>
      </c>
      <c r="F88" s="42">
        <v>21</v>
      </c>
    </row>
    <row r="89" spans="1:6" x14ac:dyDescent="0.15">
      <c r="A89" s="49"/>
      <c r="B89" s="39" t="s">
        <v>607</v>
      </c>
      <c r="C89" s="40">
        <v>134141</v>
      </c>
      <c r="D89" s="40">
        <v>136166</v>
      </c>
      <c r="E89" s="41">
        <v>1.5096099999999999</v>
      </c>
      <c r="F89" s="42">
        <v>184</v>
      </c>
    </row>
    <row r="90" spans="1:6" x14ac:dyDescent="0.15">
      <c r="A90" s="49"/>
      <c r="B90" s="39" t="s">
        <v>609</v>
      </c>
      <c r="C90" s="40">
        <v>483480</v>
      </c>
      <c r="D90" s="40">
        <v>498232</v>
      </c>
      <c r="E90" s="41">
        <v>3.0512100000000002</v>
      </c>
      <c r="F90" s="42">
        <v>28</v>
      </c>
    </row>
    <row r="91" spans="1:6" x14ac:dyDescent="0.15">
      <c r="A91" s="49"/>
      <c r="B91" s="39" t="s">
        <v>611</v>
      </c>
      <c r="C91" s="40">
        <v>153583</v>
      </c>
      <c r="D91" s="40">
        <v>152638</v>
      </c>
      <c r="E91" s="41">
        <v>-0.61529999999999996</v>
      </c>
      <c r="F91" s="42">
        <v>155</v>
      </c>
    </row>
    <row r="92" spans="1:6" x14ac:dyDescent="0.15">
      <c r="A92" s="49"/>
      <c r="B92" s="39" t="s">
        <v>613</v>
      </c>
      <c r="C92" s="40">
        <v>131190</v>
      </c>
      <c r="D92" s="40">
        <v>132906</v>
      </c>
      <c r="E92" s="41">
        <v>1.30803</v>
      </c>
      <c r="F92" s="42">
        <v>188</v>
      </c>
    </row>
    <row r="93" spans="1:6" x14ac:dyDescent="0.15">
      <c r="A93" s="49"/>
      <c r="B93" s="39" t="s">
        <v>615</v>
      </c>
      <c r="C93" s="40">
        <v>172739</v>
      </c>
      <c r="D93" s="40">
        <v>168743</v>
      </c>
      <c r="E93" s="41">
        <v>-2.31332</v>
      </c>
      <c r="F93" s="42">
        <v>138</v>
      </c>
    </row>
    <row r="94" spans="1:6" x14ac:dyDescent="0.15">
      <c r="A94" s="49"/>
      <c r="B94" s="39" t="s">
        <v>617</v>
      </c>
      <c r="C94" s="40">
        <v>167909</v>
      </c>
      <c r="D94" s="40">
        <v>176197</v>
      </c>
      <c r="E94" s="41">
        <v>4.9360099999999996</v>
      </c>
      <c r="F94" s="42">
        <v>131</v>
      </c>
    </row>
    <row r="95" spans="1:6" x14ac:dyDescent="0.15">
      <c r="A95" s="49"/>
      <c r="B95" s="39" t="s">
        <v>619</v>
      </c>
      <c r="C95" s="40">
        <v>413954</v>
      </c>
      <c r="D95" s="40">
        <v>426468</v>
      </c>
      <c r="E95" s="41">
        <v>3.0230399999999999</v>
      </c>
      <c r="F95" s="42">
        <v>39</v>
      </c>
    </row>
    <row r="96" spans="1:6" x14ac:dyDescent="0.15">
      <c r="A96" s="49"/>
      <c r="B96" s="39" t="s">
        <v>621</v>
      </c>
      <c r="C96" s="40">
        <v>274656</v>
      </c>
      <c r="D96" s="40">
        <v>269524</v>
      </c>
      <c r="E96" s="41">
        <v>-1.86852</v>
      </c>
      <c r="F96" s="42">
        <v>79</v>
      </c>
    </row>
    <row r="97" spans="1:6" x14ac:dyDescent="0.15">
      <c r="A97" s="49"/>
      <c r="B97" s="39" t="s">
        <v>623</v>
      </c>
      <c r="C97" s="40">
        <v>174373</v>
      </c>
      <c r="D97" s="40">
        <v>199849</v>
      </c>
      <c r="E97" s="41">
        <v>14.610060000000001</v>
      </c>
      <c r="F97" s="42">
        <v>110</v>
      </c>
    </row>
    <row r="98" spans="1:6" x14ac:dyDescent="0.15">
      <c r="A98" s="49"/>
      <c r="B98" s="39" t="s">
        <v>625</v>
      </c>
      <c r="C98" s="40">
        <v>193152</v>
      </c>
      <c r="D98" s="40">
        <v>199498</v>
      </c>
      <c r="E98" s="41">
        <v>3.2854999999999999</v>
      </c>
      <c r="F98" s="42">
        <v>111</v>
      </c>
    </row>
    <row r="99" spans="1:6" x14ac:dyDescent="0.15">
      <c r="A99" s="49"/>
      <c r="B99" s="39" t="s">
        <v>627</v>
      </c>
      <c r="C99" s="40">
        <v>131606</v>
      </c>
      <c r="D99" s="40">
        <v>130510</v>
      </c>
      <c r="E99" s="41">
        <v>-0.83279000000000003</v>
      </c>
      <c r="F99" s="42">
        <v>191</v>
      </c>
    </row>
    <row r="100" spans="1:6" x14ac:dyDescent="0.15">
      <c r="A100" s="49"/>
      <c r="B100" s="39" t="s">
        <v>629</v>
      </c>
      <c r="C100" s="40">
        <v>108917</v>
      </c>
      <c r="D100" s="40">
        <v>109932</v>
      </c>
      <c r="E100" s="41">
        <v>0.93189999999999995</v>
      </c>
      <c r="F100" s="42">
        <v>239</v>
      </c>
    </row>
    <row r="101" spans="1:6" x14ac:dyDescent="0.15">
      <c r="A101" s="49"/>
      <c r="B101" s="39" t="s">
        <v>631</v>
      </c>
      <c r="C101" s="40">
        <v>164024</v>
      </c>
      <c r="D101" s="40">
        <v>171362</v>
      </c>
      <c r="E101" s="41">
        <v>4.4737400000000003</v>
      </c>
      <c r="F101" s="42">
        <v>135</v>
      </c>
    </row>
    <row r="102" spans="1:6" x14ac:dyDescent="0.15">
      <c r="A102" s="49"/>
      <c r="B102" s="39" t="s">
        <v>896</v>
      </c>
      <c r="C102" s="40">
        <v>92670</v>
      </c>
      <c r="D102" s="40">
        <v>102609</v>
      </c>
      <c r="E102" s="41">
        <v>10.725149999999999</v>
      </c>
      <c r="F102" s="42">
        <v>252</v>
      </c>
    </row>
    <row r="103" spans="1:6" x14ac:dyDescent="0.15">
      <c r="A103" s="33" t="s">
        <v>633</v>
      </c>
      <c r="B103" s="34"/>
      <c r="C103" s="35">
        <v>13515272</v>
      </c>
      <c r="D103" s="35">
        <v>14047594</v>
      </c>
      <c r="E103" s="36">
        <v>3.9386700000000001</v>
      </c>
      <c r="F103" s="48">
        <v>1</v>
      </c>
    </row>
    <row r="104" spans="1:6" x14ac:dyDescent="0.15">
      <c r="A104" s="49"/>
      <c r="B104" s="39" t="s">
        <v>635</v>
      </c>
      <c r="C104" s="40">
        <v>9272740</v>
      </c>
      <c r="D104" s="40">
        <v>9733276</v>
      </c>
      <c r="E104" s="41">
        <v>4.9665600000000003</v>
      </c>
      <c r="F104" s="45" t="s">
        <v>202</v>
      </c>
    </row>
    <row r="105" spans="1:6" x14ac:dyDescent="0.15">
      <c r="A105" s="49"/>
      <c r="B105" s="39" t="s">
        <v>637</v>
      </c>
      <c r="C105" s="40">
        <v>577513</v>
      </c>
      <c r="D105" s="40">
        <v>579355</v>
      </c>
      <c r="E105" s="41">
        <v>0.31895000000000001</v>
      </c>
      <c r="F105" s="45">
        <v>24</v>
      </c>
    </row>
    <row r="106" spans="1:6" x14ac:dyDescent="0.15">
      <c r="A106" s="49"/>
      <c r="B106" s="39" t="s">
        <v>639</v>
      </c>
      <c r="C106" s="40">
        <v>176295</v>
      </c>
      <c r="D106" s="40">
        <v>183581</v>
      </c>
      <c r="E106" s="41">
        <v>4.1328500000000004</v>
      </c>
      <c r="F106" s="42">
        <v>129</v>
      </c>
    </row>
    <row r="107" spans="1:6" x14ac:dyDescent="0.15">
      <c r="A107" s="49"/>
      <c r="B107" s="39" t="s">
        <v>641</v>
      </c>
      <c r="C107" s="40">
        <v>144730</v>
      </c>
      <c r="D107" s="40">
        <v>150149</v>
      </c>
      <c r="E107" s="41">
        <v>3.7442099999999998</v>
      </c>
      <c r="F107" s="42">
        <v>160</v>
      </c>
    </row>
    <row r="108" spans="1:6" x14ac:dyDescent="0.15">
      <c r="A108" s="49"/>
      <c r="B108" s="39" t="s">
        <v>643</v>
      </c>
      <c r="C108" s="40">
        <v>186936</v>
      </c>
      <c r="D108" s="40">
        <v>195391</v>
      </c>
      <c r="E108" s="41">
        <v>4.5229400000000002</v>
      </c>
      <c r="F108" s="42">
        <v>116</v>
      </c>
    </row>
    <row r="109" spans="1:6" x14ac:dyDescent="0.15">
      <c r="A109" s="49"/>
      <c r="B109" s="39" t="s">
        <v>645</v>
      </c>
      <c r="C109" s="40">
        <v>137381</v>
      </c>
      <c r="D109" s="40">
        <v>133535</v>
      </c>
      <c r="E109" s="41">
        <v>-2.7995100000000002</v>
      </c>
      <c r="F109" s="42">
        <v>187</v>
      </c>
    </row>
    <row r="110" spans="1:6" x14ac:dyDescent="0.15">
      <c r="A110" s="49"/>
      <c r="B110" s="39" t="s">
        <v>647</v>
      </c>
      <c r="C110" s="40">
        <v>260274</v>
      </c>
      <c r="D110" s="40">
        <v>262790</v>
      </c>
      <c r="E110" s="41">
        <v>0.96667000000000003</v>
      </c>
      <c r="F110" s="42">
        <v>82</v>
      </c>
    </row>
    <row r="111" spans="1:6" x14ac:dyDescent="0.15">
      <c r="A111" s="49"/>
      <c r="B111" s="39" t="s">
        <v>649</v>
      </c>
      <c r="C111" s="40">
        <v>111539</v>
      </c>
      <c r="D111" s="40">
        <v>113949</v>
      </c>
      <c r="E111" s="41">
        <v>2.1606800000000002</v>
      </c>
      <c r="F111" s="42">
        <v>225</v>
      </c>
    </row>
    <row r="112" spans="1:6" x14ac:dyDescent="0.15">
      <c r="A112" s="49"/>
      <c r="B112" s="39" t="s">
        <v>651</v>
      </c>
      <c r="C112" s="40">
        <v>229061</v>
      </c>
      <c r="D112" s="40">
        <v>242614</v>
      </c>
      <c r="E112" s="41">
        <v>5.91676</v>
      </c>
      <c r="F112" s="42">
        <v>93</v>
      </c>
    </row>
    <row r="113" spans="1:6" x14ac:dyDescent="0.15">
      <c r="A113" s="49"/>
      <c r="B113" s="39" t="s">
        <v>653</v>
      </c>
      <c r="C113" s="40">
        <v>432349</v>
      </c>
      <c r="D113" s="40">
        <v>431079</v>
      </c>
      <c r="E113" s="41">
        <v>-0.29374</v>
      </c>
      <c r="F113" s="42">
        <v>38</v>
      </c>
    </row>
    <row r="114" spans="1:6" x14ac:dyDescent="0.15">
      <c r="A114" s="49"/>
      <c r="B114" s="39" t="s">
        <v>655</v>
      </c>
      <c r="C114" s="40">
        <v>121396</v>
      </c>
      <c r="D114" s="40">
        <v>126074</v>
      </c>
      <c r="E114" s="41">
        <v>3.8534999999999999</v>
      </c>
      <c r="F114" s="42">
        <v>198</v>
      </c>
    </row>
    <row r="115" spans="1:6" x14ac:dyDescent="0.15">
      <c r="A115" s="49"/>
      <c r="B115" s="39" t="s">
        <v>657</v>
      </c>
      <c r="C115" s="40">
        <v>190005</v>
      </c>
      <c r="D115" s="40">
        <v>198739</v>
      </c>
      <c r="E115" s="41">
        <v>4.5967200000000004</v>
      </c>
      <c r="F115" s="42">
        <v>112</v>
      </c>
    </row>
    <row r="116" spans="1:6" x14ac:dyDescent="0.15">
      <c r="A116" s="49"/>
      <c r="B116" s="39" t="s">
        <v>659</v>
      </c>
      <c r="C116" s="40">
        <v>186283</v>
      </c>
      <c r="D116" s="40">
        <v>190435</v>
      </c>
      <c r="E116" s="41">
        <v>2.2288700000000001</v>
      </c>
      <c r="F116" s="42">
        <v>120</v>
      </c>
    </row>
    <row r="117" spans="1:6" x14ac:dyDescent="0.15">
      <c r="A117" s="49"/>
      <c r="B117" s="39" t="s">
        <v>661</v>
      </c>
      <c r="C117" s="40">
        <v>149956</v>
      </c>
      <c r="D117" s="40">
        <v>151815</v>
      </c>
      <c r="E117" s="41">
        <v>1.2397</v>
      </c>
      <c r="F117" s="42">
        <v>157</v>
      </c>
    </row>
    <row r="118" spans="1:6" x14ac:dyDescent="0.15">
      <c r="A118" s="49"/>
      <c r="B118" s="39" t="s">
        <v>663</v>
      </c>
      <c r="C118" s="40">
        <v>122742</v>
      </c>
      <c r="D118" s="40">
        <v>129242</v>
      </c>
      <c r="E118" s="41">
        <v>5.2956599999999998</v>
      </c>
      <c r="F118" s="42">
        <v>192</v>
      </c>
    </row>
    <row r="119" spans="1:6" x14ac:dyDescent="0.15">
      <c r="A119" s="49"/>
      <c r="B119" s="39" t="s">
        <v>664</v>
      </c>
      <c r="C119" s="40">
        <v>116632</v>
      </c>
      <c r="D119" s="40">
        <v>115271</v>
      </c>
      <c r="E119" s="41">
        <v>-1.16692</v>
      </c>
      <c r="F119" s="42">
        <v>220</v>
      </c>
    </row>
    <row r="120" spans="1:6" x14ac:dyDescent="0.15">
      <c r="A120" s="49"/>
      <c r="B120" s="39" t="s">
        <v>666</v>
      </c>
      <c r="C120" s="40">
        <v>146631</v>
      </c>
      <c r="D120" s="40">
        <v>146951</v>
      </c>
      <c r="E120" s="41">
        <v>0.21823000000000001</v>
      </c>
      <c r="F120" s="42">
        <v>164</v>
      </c>
    </row>
    <row r="121" spans="1:6" x14ac:dyDescent="0.15">
      <c r="A121" s="49"/>
      <c r="B121" s="39" t="s">
        <v>668</v>
      </c>
      <c r="C121" s="40">
        <v>200012</v>
      </c>
      <c r="D121" s="40">
        <v>207388</v>
      </c>
      <c r="E121" s="41">
        <v>3.6877800000000001</v>
      </c>
      <c r="F121" s="42">
        <v>108</v>
      </c>
    </row>
    <row r="122" spans="1:6" x14ac:dyDescent="0.15">
      <c r="A122" s="33" t="s">
        <v>670</v>
      </c>
      <c r="B122" s="34"/>
      <c r="C122" s="35">
        <v>9126213</v>
      </c>
      <c r="D122" s="35">
        <v>9237337</v>
      </c>
      <c r="E122" s="36">
        <v>1.2176400000000001</v>
      </c>
      <c r="F122" s="37">
        <v>2</v>
      </c>
    </row>
    <row r="123" spans="1:6" x14ac:dyDescent="0.15">
      <c r="A123" s="49"/>
      <c r="B123" s="39" t="s">
        <v>672</v>
      </c>
      <c r="C123" s="40">
        <v>3724844</v>
      </c>
      <c r="D123" s="40">
        <v>3777491</v>
      </c>
      <c r="E123" s="41">
        <v>1.4134</v>
      </c>
      <c r="F123" s="42">
        <v>1</v>
      </c>
    </row>
    <row r="124" spans="1:6" x14ac:dyDescent="0.15">
      <c r="A124" s="43"/>
      <c r="B124" s="44" t="s">
        <v>598</v>
      </c>
      <c r="C124" s="40">
        <v>1475213</v>
      </c>
      <c r="D124" s="40">
        <v>1538262</v>
      </c>
      <c r="E124" s="41">
        <v>4.2738899999999997</v>
      </c>
      <c r="F124" s="42">
        <v>6</v>
      </c>
    </row>
    <row r="125" spans="1:6" x14ac:dyDescent="0.15">
      <c r="A125" s="43"/>
      <c r="B125" s="44" t="s">
        <v>600</v>
      </c>
      <c r="C125" s="40">
        <v>720779</v>
      </c>
      <c r="D125" s="40">
        <v>725493</v>
      </c>
      <c r="E125" s="41">
        <v>0.65400999999999998</v>
      </c>
      <c r="F125" s="42">
        <v>18</v>
      </c>
    </row>
    <row r="126" spans="1:6" x14ac:dyDescent="0.15">
      <c r="A126" s="43"/>
      <c r="B126" s="44" t="s">
        <v>602</v>
      </c>
      <c r="C126" s="40">
        <v>406586</v>
      </c>
      <c r="D126" s="40">
        <v>388078</v>
      </c>
      <c r="E126" s="41">
        <v>-4.5520500000000004</v>
      </c>
      <c r="F126" s="42">
        <v>48</v>
      </c>
    </row>
    <row r="127" spans="1:6" x14ac:dyDescent="0.15">
      <c r="A127" s="43"/>
      <c r="B127" s="44" t="s">
        <v>604</v>
      </c>
      <c r="C127" s="40">
        <v>258227</v>
      </c>
      <c r="D127" s="40">
        <v>258422</v>
      </c>
      <c r="E127" s="41">
        <v>7.5509999999999994E-2</v>
      </c>
      <c r="F127" s="42">
        <v>85</v>
      </c>
    </row>
    <row r="128" spans="1:6" x14ac:dyDescent="0.15">
      <c r="A128" s="43"/>
      <c r="B128" s="44" t="s">
        <v>606</v>
      </c>
      <c r="C128" s="40">
        <v>173019</v>
      </c>
      <c r="D128" s="40">
        <v>172710</v>
      </c>
      <c r="E128" s="41">
        <v>-0.17859</v>
      </c>
      <c r="F128" s="42">
        <v>134</v>
      </c>
    </row>
    <row r="129" spans="1:6" x14ac:dyDescent="0.15">
      <c r="A129" s="43"/>
      <c r="B129" s="44" t="s">
        <v>608</v>
      </c>
      <c r="C129" s="40">
        <v>423894</v>
      </c>
      <c r="D129" s="40">
        <v>436905</v>
      </c>
      <c r="E129" s="41">
        <v>3.0693999999999999</v>
      </c>
      <c r="F129" s="42">
        <v>37</v>
      </c>
    </row>
    <row r="130" spans="1:6" x14ac:dyDescent="0.15">
      <c r="A130" s="43"/>
      <c r="B130" s="44" t="s">
        <v>610</v>
      </c>
      <c r="C130" s="40">
        <v>194086</v>
      </c>
      <c r="D130" s="40">
        <v>188856</v>
      </c>
      <c r="E130" s="41">
        <v>-2.69468</v>
      </c>
      <c r="F130" s="42">
        <v>123</v>
      </c>
    </row>
    <row r="131" spans="1:6" x14ac:dyDescent="0.15">
      <c r="A131" s="43"/>
      <c r="B131" s="44" t="s">
        <v>612</v>
      </c>
      <c r="C131" s="40">
        <v>239348</v>
      </c>
      <c r="D131" s="40">
        <v>242389</v>
      </c>
      <c r="E131" s="41">
        <v>1.2705299999999999</v>
      </c>
      <c r="F131" s="42">
        <v>94</v>
      </c>
    </row>
    <row r="132" spans="1:6" x14ac:dyDescent="0.15">
      <c r="A132" s="43"/>
      <c r="B132" s="44" t="s">
        <v>614</v>
      </c>
      <c r="C132" s="40">
        <v>167378</v>
      </c>
      <c r="D132" s="40">
        <v>162439</v>
      </c>
      <c r="E132" s="41">
        <v>-2.9508100000000002</v>
      </c>
      <c r="F132" s="42">
        <v>147</v>
      </c>
    </row>
    <row r="133" spans="1:6" x14ac:dyDescent="0.15">
      <c r="A133" s="43"/>
      <c r="B133" s="44" t="s">
        <v>616</v>
      </c>
      <c r="C133" s="40">
        <v>225714</v>
      </c>
      <c r="D133" s="40">
        <v>223705</v>
      </c>
      <c r="E133" s="41">
        <v>-0.89005999999999996</v>
      </c>
      <c r="F133" s="42">
        <v>103</v>
      </c>
    </row>
    <row r="134" spans="1:6" x14ac:dyDescent="0.15">
      <c r="A134" s="43"/>
      <c r="B134" s="44" t="s">
        <v>618</v>
      </c>
      <c r="C134" s="40">
        <v>232922</v>
      </c>
      <c r="D134" s="40">
        <v>239169</v>
      </c>
      <c r="E134" s="41">
        <v>2.68201</v>
      </c>
      <c r="F134" s="42">
        <v>97</v>
      </c>
    </row>
    <row r="135" spans="1:6" x14ac:dyDescent="0.15">
      <c r="A135" s="43"/>
      <c r="B135" s="44" t="s">
        <v>620</v>
      </c>
      <c r="C135" s="40">
        <v>101514</v>
      </c>
      <c r="D135" s="40">
        <v>101780</v>
      </c>
      <c r="E135" s="41">
        <v>0.26202999999999999</v>
      </c>
      <c r="F135" s="42">
        <v>254</v>
      </c>
    </row>
    <row r="136" spans="1:6" x14ac:dyDescent="0.15">
      <c r="A136" s="43"/>
      <c r="B136" s="44" t="s">
        <v>622</v>
      </c>
      <c r="C136" s="40">
        <v>130190</v>
      </c>
      <c r="D136" s="40">
        <v>136516</v>
      </c>
      <c r="E136" s="41">
        <v>4.8590499999999999</v>
      </c>
      <c r="F136" s="42">
        <v>183</v>
      </c>
    </row>
    <row r="137" spans="1:6" x14ac:dyDescent="0.15">
      <c r="A137" s="43"/>
      <c r="B137" s="44" t="s">
        <v>624</v>
      </c>
      <c r="C137" s="40">
        <v>128737</v>
      </c>
      <c r="D137" s="40">
        <v>132325</v>
      </c>
      <c r="E137" s="41">
        <v>2.78708</v>
      </c>
      <c r="F137" s="42">
        <v>189</v>
      </c>
    </row>
    <row r="138" spans="1:6" x14ac:dyDescent="0.15">
      <c r="A138" s="46" t="s">
        <v>626</v>
      </c>
      <c r="B138" s="47"/>
      <c r="C138" s="35">
        <v>2304264</v>
      </c>
      <c r="D138" s="35">
        <v>2201272</v>
      </c>
      <c r="E138" s="36">
        <v>-4.4696300000000004</v>
      </c>
      <c r="F138" s="37">
        <v>15</v>
      </c>
    </row>
    <row r="139" spans="1:6" x14ac:dyDescent="0.15">
      <c r="A139" s="43"/>
      <c r="B139" s="44" t="s">
        <v>628</v>
      </c>
      <c r="C139" s="40">
        <v>810157</v>
      </c>
      <c r="D139" s="40">
        <v>789275</v>
      </c>
      <c r="E139" s="41">
        <v>-2.5775299999999999</v>
      </c>
      <c r="F139" s="42">
        <v>16</v>
      </c>
    </row>
    <row r="140" spans="1:6" x14ac:dyDescent="0.15">
      <c r="A140" s="43"/>
      <c r="B140" s="44" t="s">
        <v>630</v>
      </c>
      <c r="C140" s="40">
        <v>275133</v>
      </c>
      <c r="D140" s="40">
        <v>266936</v>
      </c>
      <c r="E140" s="41">
        <v>-2.9792900000000002</v>
      </c>
      <c r="F140" s="42">
        <v>80</v>
      </c>
    </row>
    <row r="141" spans="1:6" x14ac:dyDescent="0.15">
      <c r="A141" s="43"/>
      <c r="B141" s="44" t="s">
        <v>632</v>
      </c>
      <c r="C141" s="40">
        <v>196987</v>
      </c>
      <c r="D141" s="40">
        <v>188047</v>
      </c>
      <c r="E141" s="41">
        <v>-4.5383699999999996</v>
      </c>
      <c r="F141" s="42">
        <v>125</v>
      </c>
    </row>
    <row r="142" spans="1:6" x14ac:dyDescent="0.15">
      <c r="A142" s="46" t="s">
        <v>634</v>
      </c>
      <c r="B142" s="47"/>
      <c r="C142" s="35">
        <v>1066328</v>
      </c>
      <c r="D142" s="35">
        <v>1034814</v>
      </c>
      <c r="E142" s="36">
        <v>-2.9553799999999999</v>
      </c>
      <c r="F142" s="37">
        <v>37</v>
      </c>
    </row>
    <row r="143" spans="1:6" x14ac:dyDescent="0.15">
      <c r="A143" s="43"/>
      <c r="B143" s="44" t="s">
        <v>636</v>
      </c>
      <c r="C143" s="40">
        <v>418686</v>
      </c>
      <c r="D143" s="40">
        <v>413938</v>
      </c>
      <c r="E143" s="41">
        <v>-1.13402</v>
      </c>
      <c r="F143" s="42">
        <v>42</v>
      </c>
    </row>
    <row r="144" spans="1:6" x14ac:dyDescent="0.15">
      <c r="A144" s="43"/>
      <c r="B144" s="44" t="s">
        <v>638</v>
      </c>
      <c r="C144" s="40">
        <v>172125</v>
      </c>
      <c r="D144" s="40">
        <v>166393</v>
      </c>
      <c r="E144" s="41">
        <v>-3.3301400000000001</v>
      </c>
      <c r="F144" s="42">
        <v>143</v>
      </c>
    </row>
    <row r="145" spans="1:6" x14ac:dyDescent="0.15">
      <c r="A145" s="46" t="s">
        <v>640</v>
      </c>
      <c r="B145" s="47"/>
      <c r="C145" s="35">
        <v>1154008</v>
      </c>
      <c r="D145" s="35">
        <v>1132526</v>
      </c>
      <c r="E145" s="36">
        <v>-1.86151</v>
      </c>
      <c r="F145" s="37">
        <v>33</v>
      </c>
    </row>
    <row r="146" spans="1:6" x14ac:dyDescent="0.15">
      <c r="A146" s="43"/>
      <c r="B146" s="44" t="s">
        <v>642</v>
      </c>
      <c r="C146" s="40">
        <v>465699</v>
      </c>
      <c r="D146" s="40">
        <v>463254</v>
      </c>
      <c r="E146" s="41">
        <v>-0.52502000000000004</v>
      </c>
      <c r="F146" s="42">
        <v>34</v>
      </c>
    </row>
    <row r="147" spans="1:6" x14ac:dyDescent="0.15">
      <c r="A147" s="43"/>
      <c r="B147" s="44" t="s">
        <v>644</v>
      </c>
      <c r="C147" s="40">
        <v>106919</v>
      </c>
      <c r="D147" s="40">
        <v>106216</v>
      </c>
      <c r="E147" s="41">
        <v>-0.65751000000000004</v>
      </c>
      <c r="F147" s="42">
        <v>247</v>
      </c>
    </row>
    <row r="148" spans="1:6" x14ac:dyDescent="0.15">
      <c r="A148" s="43"/>
      <c r="B148" s="44" t="s">
        <v>646</v>
      </c>
      <c r="C148" s="40">
        <v>109287</v>
      </c>
      <c r="D148" s="40">
        <v>110408</v>
      </c>
      <c r="E148" s="41">
        <v>1.0257400000000001</v>
      </c>
      <c r="F148" s="42">
        <v>238</v>
      </c>
    </row>
    <row r="149" spans="1:6" x14ac:dyDescent="0.15">
      <c r="A149" s="46" t="s">
        <v>648</v>
      </c>
      <c r="B149" s="47"/>
      <c r="C149" s="35">
        <v>786740</v>
      </c>
      <c r="D149" s="35">
        <v>766863</v>
      </c>
      <c r="E149" s="36">
        <v>-2.5265</v>
      </c>
      <c r="F149" s="37">
        <v>43</v>
      </c>
    </row>
    <row r="150" spans="1:6" x14ac:dyDescent="0.15">
      <c r="A150" s="43"/>
      <c r="B150" s="44" t="s">
        <v>650</v>
      </c>
      <c r="C150" s="40">
        <v>265904</v>
      </c>
      <c r="D150" s="40">
        <v>262328</v>
      </c>
      <c r="E150" s="41">
        <v>-1.3448500000000001</v>
      </c>
      <c r="F150" s="42">
        <v>83</v>
      </c>
    </row>
    <row r="151" spans="1:6" x14ac:dyDescent="0.15">
      <c r="A151" s="46" t="s">
        <v>652</v>
      </c>
      <c r="B151" s="47"/>
      <c r="C151" s="35">
        <v>834930</v>
      </c>
      <c r="D151" s="35">
        <v>809974</v>
      </c>
      <c r="E151" s="36">
        <v>-2.9889899999999998</v>
      </c>
      <c r="F151" s="37">
        <v>42</v>
      </c>
    </row>
    <row r="152" spans="1:6" x14ac:dyDescent="0.15">
      <c r="A152" s="43"/>
      <c r="B152" s="44" t="s">
        <v>654</v>
      </c>
      <c r="C152" s="40">
        <v>193125</v>
      </c>
      <c r="D152" s="40">
        <v>189591</v>
      </c>
      <c r="E152" s="41">
        <v>-1.8299000000000001</v>
      </c>
      <c r="F152" s="42">
        <v>121</v>
      </c>
    </row>
    <row r="153" spans="1:6" x14ac:dyDescent="0.15">
      <c r="A153" s="46" t="s">
        <v>656</v>
      </c>
      <c r="B153" s="47"/>
      <c r="C153" s="35">
        <v>2098804</v>
      </c>
      <c r="D153" s="35">
        <v>2048011</v>
      </c>
      <c r="E153" s="36">
        <v>-2.4200900000000001</v>
      </c>
      <c r="F153" s="37">
        <v>16</v>
      </c>
    </row>
    <row r="154" spans="1:6" x14ac:dyDescent="0.15">
      <c r="A154" s="43"/>
      <c r="B154" s="44" t="s">
        <v>658</v>
      </c>
      <c r="C154" s="40">
        <v>377598</v>
      </c>
      <c r="D154" s="40">
        <v>372760</v>
      </c>
      <c r="E154" s="41">
        <v>-1.2812600000000001</v>
      </c>
      <c r="F154" s="42">
        <v>53</v>
      </c>
    </row>
    <row r="155" spans="1:6" x14ac:dyDescent="0.15">
      <c r="A155" s="43"/>
      <c r="B155" s="44" t="s">
        <v>660</v>
      </c>
      <c r="C155" s="40">
        <v>243293</v>
      </c>
      <c r="D155" s="40">
        <v>241145</v>
      </c>
      <c r="E155" s="41">
        <v>-0.88288999999999995</v>
      </c>
      <c r="F155" s="42">
        <v>96</v>
      </c>
    </row>
    <row r="156" spans="1:6" x14ac:dyDescent="0.15">
      <c r="A156" s="43"/>
      <c r="B156" s="44" t="s">
        <v>662</v>
      </c>
      <c r="C156" s="40">
        <v>156827</v>
      </c>
      <c r="D156" s="40">
        <v>154055</v>
      </c>
      <c r="E156" s="41">
        <v>-1.76755</v>
      </c>
      <c r="F156" s="42">
        <v>153</v>
      </c>
    </row>
    <row r="157" spans="1:6" x14ac:dyDescent="0.15">
      <c r="A157" s="46" t="s">
        <v>665</v>
      </c>
      <c r="B157" s="47"/>
      <c r="C157" s="35">
        <v>2031903</v>
      </c>
      <c r="D157" s="35">
        <v>1978742</v>
      </c>
      <c r="E157" s="36">
        <v>-2.61632</v>
      </c>
      <c r="F157" s="37">
        <v>17</v>
      </c>
    </row>
    <row r="158" spans="1:6" x14ac:dyDescent="0.15">
      <c r="A158" s="43"/>
      <c r="B158" s="44" t="s">
        <v>667</v>
      </c>
      <c r="C158" s="40">
        <v>406735</v>
      </c>
      <c r="D158" s="40">
        <v>402557</v>
      </c>
      <c r="E158" s="41">
        <v>-1.0271999999999999</v>
      </c>
      <c r="F158" s="42">
        <v>44</v>
      </c>
    </row>
    <row r="159" spans="1:6" x14ac:dyDescent="0.15">
      <c r="A159" s="43"/>
      <c r="B159" s="44" t="s">
        <v>669</v>
      </c>
      <c r="C159" s="40">
        <v>159879</v>
      </c>
      <c r="D159" s="40">
        <v>158286</v>
      </c>
      <c r="E159" s="41">
        <v>-0.99638000000000004</v>
      </c>
      <c r="F159" s="42">
        <v>150</v>
      </c>
    </row>
    <row r="160" spans="1:6" x14ac:dyDescent="0.15">
      <c r="A160" s="43"/>
      <c r="B160" s="44" t="s">
        <v>671</v>
      </c>
      <c r="C160" s="40">
        <v>110441</v>
      </c>
      <c r="D160" s="40">
        <v>106732</v>
      </c>
      <c r="E160" s="41">
        <v>-3.3583500000000002</v>
      </c>
      <c r="F160" s="42">
        <v>245</v>
      </c>
    </row>
    <row r="161" spans="1:6" x14ac:dyDescent="0.15">
      <c r="A161" s="43"/>
      <c r="B161" s="44" t="s">
        <v>673</v>
      </c>
      <c r="C161" s="40">
        <v>144690</v>
      </c>
      <c r="D161" s="40">
        <v>144521</v>
      </c>
      <c r="E161" s="41">
        <v>-0.1168</v>
      </c>
      <c r="F161" s="42">
        <v>167</v>
      </c>
    </row>
    <row r="162" spans="1:6" x14ac:dyDescent="0.15">
      <c r="A162" s="33" t="s">
        <v>674</v>
      </c>
      <c r="B162" s="34"/>
      <c r="C162" s="35">
        <v>3700305</v>
      </c>
      <c r="D162" s="35">
        <v>3633202</v>
      </c>
      <c r="E162" s="36">
        <v>-1.81345</v>
      </c>
      <c r="F162" s="37">
        <v>10</v>
      </c>
    </row>
    <row r="163" spans="1:6" x14ac:dyDescent="0.15">
      <c r="A163" s="49"/>
      <c r="B163" s="39" t="s">
        <v>676</v>
      </c>
      <c r="C163" s="40">
        <v>704989</v>
      </c>
      <c r="D163" s="40">
        <v>693389</v>
      </c>
      <c r="E163" s="41">
        <v>-1.6454200000000001</v>
      </c>
      <c r="F163" s="42">
        <v>20</v>
      </c>
    </row>
    <row r="164" spans="1:6" x14ac:dyDescent="0.15">
      <c r="A164" s="49"/>
      <c r="B164" s="39" t="s">
        <v>678</v>
      </c>
      <c r="C164" s="40">
        <v>797980</v>
      </c>
      <c r="D164" s="40">
        <v>790718</v>
      </c>
      <c r="E164" s="41">
        <v>-0.91005000000000003</v>
      </c>
      <c r="F164" s="42">
        <v>15</v>
      </c>
    </row>
    <row r="165" spans="1:6" x14ac:dyDescent="0.15">
      <c r="A165" s="49"/>
      <c r="B165" s="39" t="s">
        <v>680</v>
      </c>
      <c r="C165" s="40">
        <v>195633</v>
      </c>
      <c r="D165" s="40">
        <v>189386</v>
      </c>
      <c r="E165" s="41">
        <v>-3.1932200000000002</v>
      </c>
      <c r="F165" s="42">
        <v>122</v>
      </c>
    </row>
    <row r="166" spans="1:6" x14ac:dyDescent="0.15">
      <c r="A166" s="49"/>
      <c r="B166" s="39" t="s">
        <v>682</v>
      </c>
      <c r="C166" s="40">
        <v>110046</v>
      </c>
      <c r="D166" s="40">
        <v>107783</v>
      </c>
      <c r="E166" s="41">
        <v>-2.0564100000000001</v>
      </c>
      <c r="F166" s="42">
        <v>244</v>
      </c>
    </row>
    <row r="167" spans="1:6" x14ac:dyDescent="0.15">
      <c r="A167" s="49"/>
      <c r="B167" s="39" t="s">
        <v>684</v>
      </c>
      <c r="C167" s="40">
        <v>130770</v>
      </c>
      <c r="D167" s="40">
        <v>128105</v>
      </c>
      <c r="E167" s="41">
        <v>-2.0379299999999998</v>
      </c>
      <c r="F167" s="42">
        <v>194</v>
      </c>
    </row>
    <row r="168" spans="1:6" x14ac:dyDescent="0.15">
      <c r="A168" s="49"/>
      <c r="B168" s="39" t="s">
        <v>686</v>
      </c>
      <c r="C168" s="40">
        <v>248399</v>
      </c>
      <c r="D168" s="40">
        <v>245392</v>
      </c>
      <c r="E168" s="41">
        <v>-1.21055</v>
      </c>
      <c r="F168" s="42">
        <v>91</v>
      </c>
    </row>
    <row r="169" spans="1:6" x14ac:dyDescent="0.15">
      <c r="A169" s="49"/>
      <c r="B169" s="39" t="s">
        <v>688</v>
      </c>
      <c r="C169" s="40">
        <v>167210</v>
      </c>
      <c r="D169" s="40">
        <v>166672</v>
      </c>
      <c r="E169" s="41">
        <v>-0.32174999999999998</v>
      </c>
      <c r="F169" s="42">
        <v>140</v>
      </c>
    </row>
    <row r="170" spans="1:6" x14ac:dyDescent="0.15">
      <c r="A170" s="49"/>
      <c r="B170" s="39" t="s">
        <v>690</v>
      </c>
      <c r="C170" s="40">
        <v>139462</v>
      </c>
      <c r="D170" s="40">
        <v>136845</v>
      </c>
      <c r="E170" s="41">
        <v>-1.8765000000000001</v>
      </c>
      <c r="F170" s="42">
        <v>182</v>
      </c>
    </row>
    <row r="171" spans="1:6" x14ac:dyDescent="0.15">
      <c r="A171" s="49"/>
      <c r="B171" s="39" t="s">
        <v>692</v>
      </c>
      <c r="C171" s="40">
        <v>114602</v>
      </c>
      <c r="D171" s="40">
        <v>114954</v>
      </c>
      <c r="E171" s="41">
        <v>0.30714999999999998</v>
      </c>
      <c r="F171" s="42">
        <v>222</v>
      </c>
    </row>
    <row r="172" spans="1:6" x14ac:dyDescent="0.15">
      <c r="A172" s="49"/>
      <c r="B172" s="39" t="s">
        <v>694</v>
      </c>
      <c r="C172" s="40">
        <v>143605</v>
      </c>
      <c r="D172" s="40">
        <v>141342</v>
      </c>
      <c r="E172" s="41">
        <v>-1.57585</v>
      </c>
      <c r="F172" s="42">
        <v>173</v>
      </c>
    </row>
    <row r="173" spans="1:6" x14ac:dyDescent="0.15">
      <c r="A173" s="33" t="s">
        <v>696</v>
      </c>
      <c r="B173" s="34"/>
      <c r="C173" s="35">
        <v>7483128</v>
      </c>
      <c r="D173" s="35">
        <v>7542415</v>
      </c>
      <c r="E173" s="36">
        <v>0.79227999999999998</v>
      </c>
      <c r="F173" s="37">
        <v>4</v>
      </c>
    </row>
    <row r="174" spans="1:6" x14ac:dyDescent="0.15">
      <c r="A174" s="49"/>
      <c r="B174" s="39" t="s">
        <v>698</v>
      </c>
      <c r="C174" s="40">
        <v>2295638</v>
      </c>
      <c r="D174" s="40">
        <v>2332176</v>
      </c>
      <c r="E174" s="41">
        <v>1.5916300000000001</v>
      </c>
      <c r="F174" s="42">
        <v>3</v>
      </c>
    </row>
    <row r="175" spans="1:6" x14ac:dyDescent="0.15">
      <c r="A175" s="49"/>
      <c r="B175" s="39" t="s">
        <v>700</v>
      </c>
      <c r="C175" s="40">
        <v>374765</v>
      </c>
      <c r="D175" s="40">
        <v>371920</v>
      </c>
      <c r="E175" s="41">
        <v>-0.75914000000000004</v>
      </c>
      <c r="F175" s="42">
        <v>54</v>
      </c>
    </row>
    <row r="176" spans="1:6" x14ac:dyDescent="0.15">
      <c r="A176" s="49"/>
      <c r="B176" s="39" t="s">
        <v>702</v>
      </c>
      <c r="C176" s="40">
        <v>381051</v>
      </c>
      <c r="D176" s="40">
        <v>384654</v>
      </c>
      <c r="E176" s="41">
        <v>0.94554000000000005</v>
      </c>
      <c r="F176" s="42">
        <v>50</v>
      </c>
    </row>
    <row r="177" spans="1:6" x14ac:dyDescent="0.15">
      <c r="A177" s="49"/>
      <c r="B177" s="39" t="s">
        <v>704</v>
      </c>
      <c r="C177" s="40">
        <v>380868</v>
      </c>
      <c r="D177" s="40">
        <v>380073</v>
      </c>
      <c r="E177" s="41">
        <v>-0.20873</v>
      </c>
      <c r="F177" s="42">
        <v>51</v>
      </c>
    </row>
    <row r="178" spans="1:6" x14ac:dyDescent="0.15">
      <c r="A178" s="49"/>
      <c r="B178" s="39" t="s">
        <v>706</v>
      </c>
      <c r="C178" s="40">
        <v>129046</v>
      </c>
      <c r="D178" s="40">
        <v>127792</v>
      </c>
      <c r="E178" s="41">
        <v>-0.97175</v>
      </c>
      <c r="F178" s="42">
        <v>195</v>
      </c>
    </row>
    <row r="179" spans="1:6" x14ac:dyDescent="0.15">
      <c r="A179" s="49"/>
      <c r="B179" s="39" t="s">
        <v>708</v>
      </c>
      <c r="C179" s="40">
        <v>116908</v>
      </c>
      <c r="D179" s="40">
        <v>117884</v>
      </c>
      <c r="E179" s="41">
        <v>0.83484000000000003</v>
      </c>
      <c r="F179" s="42">
        <v>209</v>
      </c>
    </row>
    <row r="180" spans="1:6" x14ac:dyDescent="0.15">
      <c r="A180" s="49"/>
      <c r="B180" s="39" t="s">
        <v>710</v>
      </c>
      <c r="C180" s="40">
        <v>306508</v>
      </c>
      <c r="D180" s="40">
        <v>308681</v>
      </c>
      <c r="E180" s="41">
        <v>0.70894999999999997</v>
      </c>
      <c r="F180" s="42">
        <v>68</v>
      </c>
    </row>
    <row r="181" spans="1:6" x14ac:dyDescent="0.15">
      <c r="A181" s="49"/>
      <c r="B181" s="39" t="s">
        <v>712</v>
      </c>
      <c r="C181" s="40">
        <v>182436</v>
      </c>
      <c r="D181" s="40">
        <v>184661</v>
      </c>
      <c r="E181" s="41">
        <v>1.2196100000000001</v>
      </c>
      <c r="F181" s="42">
        <v>127</v>
      </c>
    </row>
    <row r="182" spans="1:6" x14ac:dyDescent="0.15">
      <c r="A182" s="49"/>
      <c r="B182" s="39" t="s">
        <v>714</v>
      </c>
      <c r="C182" s="40">
        <v>149765</v>
      </c>
      <c r="D182" s="40">
        <v>153834</v>
      </c>
      <c r="E182" s="41">
        <v>2.71692</v>
      </c>
      <c r="F182" s="42">
        <v>154</v>
      </c>
    </row>
    <row r="183" spans="1:6" x14ac:dyDescent="0.15">
      <c r="A183" s="49"/>
      <c r="B183" s="39" t="s">
        <v>716</v>
      </c>
      <c r="C183" s="40">
        <v>422542</v>
      </c>
      <c r="D183" s="40">
        <v>422330</v>
      </c>
      <c r="E183" s="41">
        <v>-5.0169999999999999E-2</v>
      </c>
      <c r="F183" s="42">
        <v>40</v>
      </c>
    </row>
    <row r="184" spans="1:6" x14ac:dyDescent="0.15">
      <c r="A184" s="49"/>
      <c r="B184" s="39" t="s">
        <v>718</v>
      </c>
      <c r="C184" s="40">
        <v>184140</v>
      </c>
      <c r="D184" s="40">
        <v>187990</v>
      </c>
      <c r="E184" s="41">
        <v>2.0908000000000002</v>
      </c>
      <c r="F184" s="42">
        <v>126</v>
      </c>
    </row>
    <row r="185" spans="1:6" x14ac:dyDescent="0.15">
      <c r="A185" s="49"/>
      <c r="B185" s="39" t="s">
        <v>720</v>
      </c>
      <c r="C185" s="40">
        <v>167990</v>
      </c>
      <c r="D185" s="40">
        <v>169046</v>
      </c>
      <c r="E185" s="41">
        <v>0.62861</v>
      </c>
      <c r="F185" s="42">
        <v>137</v>
      </c>
    </row>
    <row r="186" spans="1:6" x14ac:dyDescent="0.15">
      <c r="A186" s="49"/>
      <c r="B186" s="39" t="s">
        <v>722</v>
      </c>
      <c r="C186" s="40">
        <v>149462</v>
      </c>
      <c r="D186" s="40">
        <v>148831</v>
      </c>
      <c r="E186" s="41">
        <v>-0.42218</v>
      </c>
      <c r="F186" s="42">
        <v>161</v>
      </c>
    </row>
    <row r="187" spans="1:6" x14ac:dyDescent="0.15">
      <c r="A187" s="49"/>
      <c r="B187" s="39" t="s">
        <v>724</v>
      </c>
      <c r="C187" s="40">
        <v>136867</v>
      </c>
      <c r="D187" s="40">
        <v>134751</v>
      </c>
      <c r="E187" s="41">
        <v>-1.54603</v>
      </c>
      <c r="F187" s="42">
        <v>185</v>
      </c>
    </row>
    <row r="188" spans="1:6" x14ac:dyDescent="0.15">
      <c r="A188" s="49"/>
      <c r="B188" s="39" t="s">
        <v>726</v>
      </c>
      <c r="C188" s="40">
        <v>111944</v>
      </c>
      <c r="D188" s="40">
        <v>113787</v>
      </c>
      <c r="E188" s="41">
        <v>1.64636</v>
      </c>
      <c r="F188" s="42">
        <v>226</v>
      </c>
    </row>
    <row r="189" spans="1:6" x14ac:dyDescent="0.15">
      <c r="A189" s="33" t="s">
        <v>728</v>
      </c>
      <c r="B189" s="34"/>
      <c r="C189" s="35">
        <v>1815865</v>
      </c>
      <c r="D189" s="35">
        <v>1770254</v>
      </c>
      <c r="E189" s="36">
        <v>-2.5118100000000001</v>
      </c>
      <c r="F189" s="37">
        <v>22</v>
      </c>
    </row>
    <row r="190" spans="1:6" x14ac:dyDescent="0.15">
      <c r="A190" s="49"/>
      <c r="B190" s="39" t="s">
        <v>730</v>
      </c>
      <c r="C190" s="40">
        <v>279886</v>
      </c>
      <c r="D190" s="40">
        <v>274537</v>
      </c>
      <c r="E190" s="41">
        <v>-1.9111400000000001</v>
      </c>
      <c r="F190" s="42">
        <v>77</v>
      </c>
    </row>
    <row r="191" spans="1:6" x14ac:dyDescent="0.15">
      <c r="A191" s="49"/>
      <c r="B191" s="39" t="s">
        <v>732</v>
      </c>
      <c r="C191" s="40">
        <v>311031</v>
      </c>
      <c r="D191" s="40">
        <v>305424</v>
      </c>
      <c r="E191" s="41">
        <v>-1.80271</v>
      </c>
      <c r="F191" s="42">
        <v>70</v>
      </c>
    </row>
    <row r="192" spans="1:6" x14ac:dyDescent="0.15">
      <c r="A192" s="49"/>
      <c r="B192" s="39" t="s">
        <v>734</v>
      </c>
      <c r="C192" s="40">
        <v>127817</v>
      </c>
      <c r="D192" s="40">
        <v>122765</v>
      </c>
      <c r="E192" s="41">
        <v>-3.9525299999999999</v>
      </c>
      <c r="F192" s="42">
        <v>202</v>
      </c>
    </row>
    <row r="193" spans="1:6" x14ac:dyDescent="0.15">
      <c r="A193" s="49"/>
      <c r="B193" s="39" t="s">
        <v>736</v>
      </c>
      <c r="C193" s="40">
        <v>163863</v>
      </c>
      <c r="D193" s="40">
        <v>159145</v>
      </c>
      <c r="E193" s="41">
        <v>-2.8792300000000002</v>
      </c>
      <c r="F193" s="42">
        <v>149</v>
      </c>
    </row>
    <row r="194" spans="1:6" x14ac:dyDescent="0.15">
      <c r="A194" s="49"/>
      <c r="B194" s="39" t="s">
        <v>738</v>
      </c>
      <c r="C194" s="40">
        <v>140303</v>
      </c>
      <c r="D194" s="40">
        <v>138613</v>
      </c>
      <c r="E194" s="41">
        <v>-1.2045399999999999</v>
      </c>
      <c r="F194" s="42">
        <v>179</v>
      </c>
    </row>
    <row r="195" spans="1:6" x14ac:dyDescent="0.15">
      <c r="A195" s="49"/>
      <c r="B195" s="39" t="s">
        <v>740</v>
      </c>
      <c r="C195" s="40">
        <v>196403</v>
      </c>
      <c r="D195" s="40">
        <v>195670</v>
      </c>
      <c r="E195" s="41">
        <v>-0.37320999999999999</v>
      </c>
      <c r="F195" s="42">
        <v>115</v>
      </c>
    </row>
    <row r="196" spans="1:6" x14ac:dyDescent="0.15">
      <c r="A196" s="33" t="s">
        <v>742</v>
      </c>
      <c r="B196" s="34"/>
      <c r="C196" s="35">
        <v>1412916</v>
      </c>
      <c r="D196" s="35">
        <v>1413610</v>
      </c>
      <c r="E196" s="36">
        <v>4.9119999999999997E-2</v>
      </c>
      <c r="F196" s="37">
        <v>26</v>
      </c>
    </row>
    <row r="197" spans="1:6" x14ac:dyDescent="0.15">
      <c r="A197" s="49"/>
      <c r="B197" s="39" t="s">
        <v>744</v>
      </c>
      <c r="C197" s="40">
        <v>340973</v>
      </c>
      <c r="D197" s="40">
        <v>345070</v>
      </c>
      <c r="E197" s="41">
        <v>1.20156</v>
      </c>
      <c r="F197" s="42">
        <v>59</v>
      </c>
    </row>
    <row r="198" spans="1:6" x14ac:dyDescent="0.15">
      <c r="A198" s="49"/>
      <c r="B198" s="39" t="s">
        <v>746</v>
      </c>
      <c r="C198" s="40">
        <v>113679</v>
      </c>
      <c r="D198" s="40">
        <v>113647</v>
      </c>
      <c r="E198" s="41">
        <v>-2.8150000000000001E-2</v>
      </c>
      <c r="F198" s="42">
        <v>227</v>
      </c>
    </row>
    <row r="199" spans="1:6" x14ac:dyDescent="0.15">
      <c r="A199" s="49"/>
      <c r="B199" s="39" t="s">
        <v>748</v>
      </c>
      <c r="C199" s="40">
        <v>118193</v>
      </c>
      <c r="D199" s="40">
        <v>113636</v>
      </c>
      <c r="E199" s="41">
        <v>-3.8555600000000001</v>
      </c>
      <c r="F199" s="42">
        <v>228</v>
      </c>
    </row>
    <row r="200" spans="1:6" x14ac:dyDescent="0.15">
      <c r="A200" s="49"/>
      <c r="B200" s="39" t="s">
        <v>750</v>
      </c>
      <c r="C200" s="40">
        <v>137247</v>
      </c>
      <c r="D200" s="40">
        <v>143913</v>
      </c>
      <c r="E200" s="41">
        <v>4.8569399999999998</v>
      </c>
      <c r="F200" s="50">
        <v>168</v>
      </c>
    </row>
    <row r="201" spans="1:6" x14ac:dyDescent="0.15">
      <c r="A201" s="49"/>
      <c r="B201" s="39" t="s">
        <v>675</v>
      </c>
      <c r="C201" s="40">
        <v>114180</v>
      </c>
      <c r="D201" s="40">
        <v>112819</v>
      </c>
      <c r="E201" s="41">
        <v>-1.19198</v>
      </c>
      <c r="F201" s="42">
        <v>231</v>
      </c>
    </row>
    <row r="202" spans="1:6" x14ac:dyDescent="0.15">
      <c r="A202" s="51" t="s">
        <v>677</v>
      </c>
      <c r="B202" s="34"/>
      <c r="C202" s="35">
        <v>2610353</v>
      </c>
      <c r="D202" s="35">
        <v>2578087</v>
      </c>
      <c r="E202" s="36">
        <v>-1.2360800000000001</v>
      </c>
      <c r="F202" s="37">
        <v>13</v>
      </c>
    </row>
    <row r="203" spans="1:6" x14ac:dyDescent="0.15">
      <c r="A203" s="49"/>
      <c r="B203" s="39" t="s">
        <v>679</v>
      </c>
      <c r="C203" s="40">
        <v>1475183</v>
      </c>
      <c r="D203" s="40">
        <v>1463723</v>
      </c>
      <c r="E203" s="41">
        <v>-0.77685000000000004</v>
      </c>
      <c r="F203" s="42">
        <v>8</v>
      </c>
    </row>
    <row r="204" spans="1:6" x14ac:dyDescent="0.15">
      <c r="A204" s="49"/>
      <c r="B204" s="39" t="s">
        <v>681</v>
      </c>
      <c r="C204" s="40">
        <v>184678</v>
      </c>
      <c r="D204" s="40">
        <v>179630</v>
      </c>
      <c r="E204" s="41">
        <v>-2.7334100000000001</v>
      </c>
      <c r="F204" s="42">
        <v>130</v>
      </c>
    </row>
    <row r="205" spans="1:6" x14ac:dyDescent="0.15">
      <c r="A205" s="51" t="s">
        <v>683</v>
      </c>
      <c r="B205" s="34"/>
      <c r="C205" s="35">
        <v>8839469</v>
      </c>
      <c r="D205" s="35">
        <v>8837685</v>
      </c>
      <c r="E205" s="36">
        <v>-2.018E-2</v>
      </c>
      <c r="F205" s="37">
        <v>3</v>
      </c>
    </row>
    <row r="206" spans="1:6" x14ac:dyDescent="0.15">
      <c r="A206" s="49"/>
      <c r="B206" s="39" t="s">
        <v>685</v>
      </c>
      <c r="C206" s="40">
        <v>2691185</v>
      </c>
      <c r="D206" s="40">
        <v>2752412</v>
      </c>
      <c r="E206" s="41">
        <v>2.2750900000000001</v>
      </c>
      <c r="F206" s="42">
        <v>2</v>
      </c>
    </row>
    <row r="207" spans="1:6" x14ac:dyDescent="0.15">
      <c r="A207" s="49"/>
      <c r="B207" s="39" t="s">
        <v>687</v>
      </c>
      <c r="C207" s="40">
        <v>839310</v>
      </c>
      <c r="D207" s="40">
        <v>826161</v>
      </c>
      <c r="E207" s="41">
        <v>-1.56664</v>
      </c>
      <c r="F207" s="42">
        <v>14</v>
      </c>
    </row>
    <row r="208" spans="1:6" x14ac:dyDescent="0.15">
      <c r="A208" s="49"/>
      <c r="B208" s="39" t="s">
        <v>689</v>
      </c>
      <c r="C208" s="40">
        <v>194911</v>
      </c>
      <c r="D208" s="40">
        <v>190658</v>
      </c>
      <c r="E208" s="41">
        <v>-2.1820200000000001</v>
      </c>
      <c r="F208" s="42">
        <v>119</v>
      </c>
    </row>
    <row r="209" spans="1:6" x14ac:dyDescent="0.15">
      <c r="A209" s="49"/>
      <c r="B209" s="39" t="s">
        <v>691</v>
      </c>
      <c r="C209" s="40">
        <v>395479</v>
      </c>
      <c r="D209" s="40">
        <v>401558</v>
      </c>
      <c r="E209" s="41">
        <v>1.53712</v>
      </c>
      <c r="F209" s="42">
        <v>45</v>
      </c>
    </row>
    <row r="210" spans="1:6" x14ac:dyDescent="0.15">
      <c r="A210" s="49"/>
      <c r="B210" s="39" t="s">
        <v>693</v>
      </c>
      <c r="C210" s="40">
        <v>103069</v>
      </c>
      <c r="D210" s="40">
        <v>104993</v>
      </c>
      <c r="E210" s="41">
        <v>1.8667100000000001</v>
      </c>
      <c r="F210" s="42">
        <v>248</v>
      </c>
    </row>
    <row r="211" spans="1:6" x14ac:dyDescent="0.15">
      <c r="A211" s="49"/>
      <c r="B211" s="39" t="s">
        <v>695</v>
      </c>
      <c r="C211" s="40">
        <v>374468</v>
      </c>
      <c r="D211" s="40">
        <v>385567</v>
      </c>
      <c r="E211" s="41">
        <v>2.96394</v>
      </c>
      <c r="F211" s="42">
        <v>49</v>
      </c>
    </row>
    <row r="212" spans="1:6" x14ac:dyDescent="0.15">
      <c r="A212" s="49"/>
      <c r="B212" s="39" t="s">
        <v>697</v>
      </c>
      <c r="C212" s="40">
        <v>351829</v>
      </c>
      <c r="D212" s="40">
        <v>352698</v>
      </c>
      <c r="E212" s="41">
        <v>0.24698999999999999</v>
      </c>
      <c r="F212" s="42">
        <v>58</v>
      </c>
    </row>
    <row r="213" spans="1:6" x14ac:dyDescent="0.15">
      <c r="A213" s="49"/>
      <c r="B213" s="39" t="s">
        <v>699</v>
      </c>
      <c r="C213" s="40">
        <v>143042</v>
      </c>
      <c r="D213" s="40">
        <v>143096</v>
      </c>
      <c r="E213" s="41">
        <v>3.7749999999999999E-2</v>
      </c>
      <c r="F213" s="42">
        <v>169</v>
      </c>
    </row>
    <row r="214" spans="1:6" x14ac:dyDescent="0.15">
      <c r="A214" s="49"/>
      <c r="B214" s="39" t="s">
        <v>701</v>
      </c>
      <c r="C214" s="40">
        <v>404152</v>
      </c>
      <c r="D214" s="40">
        <v>397289</v>
      </c>
      <c r="E214" s="41">
        <v>-1.6981200000000001</v>
      </c>
      <c r="F214" s="42">
        <v>47</v>
      </c>
    </row>
    <row r="215" spans="1:6" x14ac:dyDescent="0.15">
      <c r="A215" s="49"/>
      <c r="B215" s="39" t="s">
        <v>703</v>
      </c>
      <c r="C215" s="40">
        <v>280033</v>
      </c>
      <c r="D215" s="40">
        <v>287730</v>
      </c>
      <c r="E215" s="41">
        <v>2.7486000000000002</v>
      </c>
      <c r="F215" s="42">
        <v>74</v>
      </c>
    </row>
    <row r="216" spans="1:6" x14ac:dyDescent="0.15">
      <c r="A216" s="49"/>
      <c r="B216" s="39" t="s">
        <v>705</v>
      </c>
      <c r="C216" s="40">
        <v>268800</v>
      </c>
      <c r="D216" s="40">
        <v>264642</v>
      </c>
      <c r="E216" s="41">
        <v>-1.54688</v>
      </c>
      <c r="F216" s="42">
        <v>81</v>
      </c>
    </row>
    <row r="217" spans="1:6" x14ac:dyDescent="0.15">
      <c r="A217" s="49"/>
      <c r="B217" s="39" t="s">
        <v>707</v>
      </c>
      <c r="C217" s="40">
        <v>100966</v>
      </c>
      <c r="D217" s="40">
        <v>100131</v>
      </c>
      <c r="E217" s="41">
        <v>-0.82701000000000002</v>
      </c>
      <c r="F217" s="42">
        <v>260</v>
      </c>
    </row>
    <row r="218" spans="1:6" x14ac:dyDescent="0.15">
      <c r="A218" s="49"/>
      <c r="B218" s="39" t="s">
        <v>709</v>
      </c>
      <c r="C218" s="40">
        <v>113984</v>
      </c>
      <c r="D218" s="40">
        <v>108699</v>
      </c>
      <c r="E218" s="41">
        <v>-4.6366199999999997</v>
      </c>
      <c r="F218" s="42">
        <v>243</v>
      </c>
    </row>
    <row r="219" spans="1:6" x14ac:dyDescent="0.15">
      <c r="A219" s="49"/>
      <c r="B219" s="39" t="s">
        <v>711</v>
      </c>
      <c r="C219" s="40">
        <v>237518</v>
      </c>
      <c r="D219" s="40">
        <v>229733</v>
      </c>
      <c r="E219" s="41">
        <v>-3.27765</v>
      </c>
      <c r="F219" s="42">
        <v>100</v>
      </c>
    </row>
    <row r="220" spans="1:6" x14ac:dyDescent="0.15">
      <c r="A220" s="49"/>
      <c r="B220" s="39" t="s">
        <v>713</v>
      </c>
      <c r="C220" s="40">
        <v>106987</v>
      </c>
      <c r="D220" s="40">
        <v>101692</v>
      </c>
      <c r="E220" s="41">
        <v>-4.9492000000000003</v>
      </c>
      <c r="F220" s="42">
        <v>255</v>
      </c>
    </row>
    <row r="221" spans="1:6" x14ac:dyDescent="0.15">
      <c r="A221" s="49"/>
      <c r="B221" s="39" t="s">
        <v>715</v>
      </c>
      <c r="C221" s="40">
        <v>120750</v>
      </c>
      <c r="D221" s="40">
        <v>117641</v>
      </c>
      <c r="E221" s="41">
        <v>-2.5747399999999998</v>
      </c>
      <c r="F221" s="42">
        <v>210</v>
      </c>
    </row>
    <row r="222" spans="1:6" x14ac:dyDescent="0.15">
      <c r="A222" s="49"/>
      <c r="B222" s="39" t="s">
        <v>717</v>
      </c>
      <c r="C222" s="40">
        <v>123217</v>
      </c>
      <c r="D222" s="40">
        <v>119367</v>
      </c>
      <c r="E222" s="41">
        <v>-3.1245699999999998</v>
      </c>
      <c r="F222" s="42">
        <v>207</v>
      </c>
    </row>
    <row r="223" spans="1:6" x14ac:dyDescent="0.15">
      <c r="A223" s="49"/>
      <c r="B223" s="39" t="s">
        <v>719</v>
      </c>
      <c r="C223" s="40">
        <v>186109</v>
      </c>
      <c r="D223" s="40">
        <v>184495</v>
      </c>
      <c r="E223" s="41">
        <v>-0.86722999999999995</v>
      </c>
      <c r="F223" s="42">
        <v>128</v>
      </c>
    </row>
    <row r="224" spans="1:6" x14ac:dyDescent="0.15">
      <c r="A224" s="49"/>
      <c r="B224" s="39" t="s">
        <v>721</v>
      </c>
      <c r="C224" s="40">
        <v>133411</v>
      </c>
      <c r="D224" s="40">
        <v>136868</v>
      </c>
      <c r="E224" s="41">
        <v>2.59124</v>
      </c>
      <c r="F224" s="42">
        <v>181</v>
      </c>
    </row>
    <row r="225" spans="1:6" x14ac:dyDescent="0.15">
      <c r="A225" s="49"/>
      <c r="B225" s="39" t="s">
        <v>723</v>
      </c>
      <c r="C225" s="40">
        <v>112683</v>
      </c>
      <c r="D225" s="40">
        <v>108736</v>
      </c>
      <c r="E225" s="41">
        <v>-3.5027499999999998</v>
      </c>
      <c r="F225" s="42">
        <v>242</v>
      </c>
    </row>
    <row r="226" spans="1:6" x14ac:dyDescent="0.15">
      <c r="A226" s="49"/>
      <c r="B226" s="39" t="s">
        <v>725</v>
      </c>
      <c r="C226" s="40">
        <v>123576</v>
      </c>
      <c r="D226" s="40">
        <v>119764</v>
      </c>
      <c r="E226" s="41">
        <v>-3.08474</v>
      </c>
      <c r="F226" s="42">
        <v>206</v>
      </c>
    </row>
    <row r="227" spans="1:6" x14ac:dyDescent="0.15">
      <c r="A227" s="49"/>
      <c r="B227" s="39" t="s">
        <v>727</v>
      </c>
      <c r="C227" s="40">
        <v>502784</v>
      </c>
      <c r="D227" s="40">
        <v>493940</v>
      </c>
      <c r="E227" s="41">
        <v>-1.75901</v>
      </c>
      <c r="F227" s="42">
        <v>30</v>
      </c>
    </row>
    <row r="228" spans="1:6" x14ac:dyDescent="0.15">
      <c r="A228" s="51" t="s">
        <v>729</v>
      </c>
      <c r="B228" s="34"/>
      <c r="C228" s="35">
        <v>5534800</v>
      </c>
      <c r="D228" s="35">
        <v>5465002</v>
      </c>
      <c r="E228" s="36">
        <v>-1.26108</v>
      </c>
      <c r="F228" s="37">
        <v>7</v>
      </c>
    </row>
    <row r="229" spans="1:6" x14ac:dyDescent="0.15">
      <c r="A229" s="49"/>
      <c r="B229" s="39" t="s">
        <v>731</v>
      </c>
      <c r="C229" s="40">
        <v>1537272</v>
      </c>
      <c r="D229" s="40">
        <v>1525152</v>
      </c>
      <c r="E229" s="41">
        <v>-0.78841000000000006</v>
      </c>
      <c r="F229" s="42">
        <v>7</v>
      </c>
    </row>
    <row r="230" spans="1:6" x14ac:dyDescent="0.15">
      <c r="A230" s="49"/>
      <c r="B230" s="39" t="s">
        <v>733</v>
      </c>
      <c r="C230" s="40">
        <v>535664</v>
      </c>
      <c r="D230" s="40">
        <v>530495</v>
      </c>
      <c r="E230" s="41">
        <v>-0.96496999999999999</v>
      </c>
      <c r="F230" s="42">
        <v>25</v>
      </c>
    </row>
    <row r="231" spans="1:6" x14ac:dyDescent="0.15">
      <c r="A231" s="49"/>
      <c r="B231" s="39" t="s">
        <v>735</v>
      </c>
      <c r="C231" s="40">
        <v>452563</v>
      </c>
      <c r="D231" s="40">
        <v>459593</v>
      </c>
      <c r="E231" s="41">
        <v>1.5533699999999999</v>
      </c>
      <c r="F231" s="42">
        <v>36</v>
      </c>
    </row>
    <row r="232" spans="1:6" x14ac:dyDescent="0.15">
      <c r="A232" s="49"/>
      <c r="B232" s="39" t="s">
        <v>737</v>
      </c>
      <c r="C232" s="40">
        <v>293409</v>
      </c>
      <c r="D232" s="40">
        <v>303601</v>
      </c>
      <c r="E232" s="41">
        <v>3.4736500000000001</v>
      </c>
      <c r="F232" s="42">
        <v>71</v>
      </c>
    </row>
    <row r="233" spans="1:6" x14ac:dyDescent="0.15">
      <c r="A233" s="49"/>
      <c r="B233" s="39" t="s">
        <v>739</v>
      </c>
      <c r="C233" s="40">
        <v>487850</v>
      </c>
      <c r="D233" s="40">
        <v>485587</v>
      </c>
      <c r="E233" s="41">
        <v>-0.46387</v>
      </c>
      <c r="F233" s="42">
        <v>31</v>
      </c>
    </row>
    <row r="234" spans="1:6" x14ac:dyDescent="0.15">
      <c r="A234" s="49"/>
      <c r="B234" s="39" t="s">
        <v>741</v>
      </c>
      <c r="C234" s="40">
        <v>196883</v>
      </c>
      <c r="D234" s="40">
        <v>198138</v>
      </c>
      <c r="E234" s="41">
        <v>0.63743000000000005</v>
      </c>
      <c r="F234" s="42">
        <v>113</v>
      </c>
    </row>
    <row r="235" spans="1:6" x14ac:dyDescent="0.15">
      <c r="A235" s="49"/>
      <c r="B235" s="39" t="s">
        <v>743</v>
      </c>
      <c r="C235" s="40">
        <v>267435</v>
      </c>
      <c r="D235" s="40">
        <v>260878</v>
      </c>
      <c r="E235" s="41">
        <v>-2.45181</v>
      </c>
      <c r="F235" s="42">
        <v>84</v>
      </c>
    </row>
    <row r="236" spans="1:6" x14ac:dyDescent="0.15">
      <c r="A236" s="49"/>
      <c r="B236" s="39" t="s">
        <v>745</v>
      </c>
      <c r="C236" s="40">
        <v>224903</v>
      </c>
      <c r="D236" s="40">
        <v>226432</v>
      </c>
      <c r="E236" s="41">
        <v>0.67984999999999995</v>
      </c>
      <c r="F236" s="42">
        <v>102</v>
      </c>
    </row>
    <row r="237" spans="1:6" x14ac:dyDescent="0.15">
      <c r="A237" s="49"/>
      <c r="B237" s="39" t="s">
        <v>747</v>
      </c>
      <c r="C237" s="40">
        <v>156375</v>
      </c>
      <c r="D237" s="40">
        <v>152321</v>
      </c>
      <c r="E237" s="41">
        <v>-2.5924900000000002</v>
      </c>
      <c r="F237" s="42">
        <v>156</v>
      </c>
    </row>
    <row r="238" spans="1:6" x14ac:dyDescent="0.15">
      <c r="A238" s="49"/>
      <c r="B238" s="39" t="s">
        <v>749</v>
      </c>
      <c r="C238" s="40">
        <v>112691</v>
      </c>
      <c r="D238" s="40">
        <v>109238</v>
      </c>
      <c r="E238" s="41">
        <v>-3.06413</v>
      </c>
      <c r="F238" s="42">
        <v>241</v>
      </c>
    </row>
    <row r="239" spans="1:6" x14ac:dyDescent="0.15">
      <c r="A239" s="51" t="s">
        <v>751</v>
      </c>
      <c r="B239" s="34"/>
      <c r="C239" s="35">
        <v>1364316</v>
      </c>
      <c r="D239" s="35">
        <v>1324473</v>
      </c>
      <c r="E239" s="36">
        <v>-2.9203600000000001</v>
      </c>
      <c r="F239" s="37">
        <v>29</v>
      </c>
    </row>
    <row r="240" spans="1:6" x14ac:dyDescent="0.15">
      <c r="A240" s="49"/>
      <c r="B240" s="39" t="s">
        <v>752</v>
      </c>
      <c r="C240" s="40">
        <v>360310</v>
      </c>
      <c r="D240" s="40">
        <v>354630</v>
      </c>
      <c r="E240" s="41">
        <v>-1.5764199999999999</v>
      </c>
      <c r="F240" s="42">
        <v>56</v>
      </c>
    </row>
    <row r="241" spans="1:6" x14ac:dyDescent="0.15">
      <c r="A241" s="49"/>
      <c r="B241" s="39" t="s">
        <v>754</v>
      </c>
      <c r="C241" s="40">
        <v>124111</v>
      </c>
      <c r="D241" s="40">
        <v>120922</v>
      </c>
      <c r="E241" s="41">
        <v>-2.5694699999999999</v>
      </c>
      <c r="F241" s="42">
        <v>205</v>
      </c>
    </row>
    <row r="242" spans="1:6" x14ac:dyDescent="0.15">
      <c r="A242" s="49"/>
      <c r="B242" s="39" t="s">
        <v>756</v>
      </c>
      <c r="C242" s="40">
        <v>118233</v>
      </c>
      <c r="D242" s="40">
        <v>116675</v>
      </c>
      <c r="E242" s="41">
        <v>-1.3177399999999999</v>
      </c>
      <c r="F242" s="42">
        <v>214</v>
      </c>
    </row>
    <row r="243" spans="1:6" x14ac:dyDescent="0.15">
      <c r="A243" s="33" t="s">
        <v>758</v>
      </c>
      <c r="B243" s="34"/>
      <c r="C243" s="35">
        <v>963579</v>
      </c>
      <c r="D243" s="35">
        <v>922584</v>
      </c>
      <c r="E243" s="36">
        <v>-4.2544500000000003</v>
      </c>
      <c r="F243" s="37">
        <v>40</v>
      </c>
    </row>
    <row r="244" spans="1:6" x14ac:dyDescent="0.15">
      <c r="A244" s="49"/>
      <c r="B244" s="39" t="s">
        <v>760</v>
      </c>
      <c r="C244" s="40">
        <v>364154</v>
      </c>
      <c r="D244" s="40">
        <v>356729</v>
      </c>
      <c r="E244" s="41">
        <v>-2.0389699999999999</v>
      </c>
      <c r="F244" s="42">
        <v>55</v>
      </c>
    </row>
    <row r="245" spans="1:6" x14ac:dyDescent="0.15">
      <c r="A245" s="33" t="s">
        <v>762</v>
      </c>
      <c r="B245" s="34"/>
      <c r="C245" s="35">
        <v>573441</v>
      </c>
      <c r="D245" s="35">
        <v>553407</v>
      </c>
      <c r="E245" s="36">
        <v>-3.4936500000000001</v>
      </c>
      <c r="F245" s="37">
        <v>47</v>
      </c>
    </row>
    <row r="246" spans="1:6" x14ac:dyDescent="0.15">
      <c r="A246" s="49"/>
      <c r="B246" s="39" t="s">
        <v>764</v>
      </c>
      <c r="C246" s="40">
        <v>193717</v>
      </c>
      <c r="D246" s="40">
        <v>188465</v>
      </c>
      <c r="E246" s="41">
        <v>-2.7111700000000001</v>
      </c>
      <c r="F246" s="42">
        <v>124</v>
      </c>
    </row>
    <row r="247" spans="1:6" x14ac:dyDescent="0.15">
      <c r="A247" s="49"/>
      <c r="B247" s="39" t="s">
        <v>766</v>
      </c>
      <c r="C247" s="40">
        <v>149313</v>
      </c>
      <c r="D247" s="40">
        <v>147317</v>
      </c>
      <c r="E247" s="41">
        <v>-1.3367899999999999</v>
      </c>
      <c r="F247" s="42">
        <v>163</v>
      </c>
    </row>
    <row r="248" spans="1:6" x14ac:dyDescent="0.15">
      <c r="A248" s="33" t="s">
        <v>768</v>
      </c>
      <c r="B248" s="34"/>
      <c r="C248" s="35">
        <v>694352</v>
      </c>
      <c r="D248" s="35">
        <v>671126</v>
      </c>
      <c r="E248" s="36">
        <v>-3.3449900000000001</v>
      </c>
      <c r="F248" s="37">
        <v>46</v>
      </c>
    </row>
    <row r="249" spans="1:6" x14ac:dyDescent="0.15">
      <c r="A249" s="49"/>
      <c r="B249" s="39" t="s">
        <v>770</v>
      </c>
      <c r="C249" s="40">
        <v>206230</v>
      </c>
      <c r="D249" s="40">
        <v>203616</v>
      </c>
      <c r="E249" s="41">
        <v>-1.26752</v>
      </c>
      <c r="F249" s="42">
        <v>109</v>
      </c>
    </row>
    <row r="250" spans="1:6" x14ac:dyDescent="0.15">
      <c r="A250" s="49"/>
      <c r="B250" s="39" t="s">
        <v>772</v>
      </c>
      <c r="C250" s="40">
        <v>171938</v>
      </c>
      <c r="D250" s="40">
        <v>172775</v>
      </c>
      <c r="E250" s="41">
        <v>0.48680000000000001</v>
      </c>
      <c r="F250" s="42">
        <v>133</v>
      </c>
    </row>
    <row r="251" spans="1:6" x14ac:dyDescent="0.15">
      <c r="A251" s="33" t="s">
        <v>774</v>
      </c>
      <c r="B251" s="34"/>
      <c r="C251" s="35">
        <v>1921525</v>
      </c>
      <c r="D251" s="35">
        <v>1888432</v>
      </c>
      <c r="E251" s="36">
        <v>-1.7222299999999999</v>
      </c>
      <c r="F251" s="37">
        <v>20</v>
      </c>
    </row>
    <row r="252" spans="1:6" x14ac:dyDescent="0.15">
      <c r="A252" s="49"/>
      <c r="B252" s="39" t="s">
        <v>776</v>
      </c>
      <c r="C252" s="40">
        <v>719474</v>
      </c>
      <c r="D252" s="40">
        <v>724691</v>
      </c>
      <c r="E252" s="41">
        <v>0.72511000000000003</v>
      </c>
      <c r="F252" s="42">
        <v>19</v>
      </c>
    </row>
    <row r="253" spans="1:6" x14ac:dyDescent="0.15">
      <c r="A253" s="49"/>
      <c r="B253" s="39" t="s">
        <v>778</v>
      </c>
      <c r="C253" s="40">
        <v>477118</v>
      </c>
      <c r="D253" s="40">
        <v>474592</v>
      </c>
      <c r="E253" s="41">
        <v>-0.52942999999999996</v>
      </c>
      <c r="F253" s="42">
        <v>33</v>
      </c>
    </row>
    <row r="254" spans="1:6" x14ac:dyDescent="0.15">
      <c r="A254" s="33" t="s">
        <v>781</v>
      </c>
      <c r="B254" s="34"/>
      <c r="C254" s="35">
        <v>2843990</v>
      </c>
      <c r="D254" s="35">
        <v>2799702</v>
      </c>
      <c r="E254" s="36">
        <v>-1.55725</v>
      </c>
      <c r="F254" s="37">
        <v>12</v>
      </c>
    </row>
    <row r="255" spans="1:6" x14ac:dyDescent="0.15">
      <c r="A255" s="49"/>
      <c r="B255" s="39" t="s">
        <v>783</v>
      </c>
      <c r="C255" s="40">
        <v>1194034</v>
      </c>
      <c r="D255" s="40">
        <v>1200754</v>
      </c>
      <c r="E255" s="41">
        <v>0.56279999999999997</v>
      </c>
      <c r="F255" s="42">
        <v>10</v>
      </c>
    </row>
    <row r="256" spans="1:6" x14ac:dyDescent="0.15">
      <c r="A256" s="49"/>
      <c r="B256" s="39" t="s">
        <v>785</v>
      </c>
      <c r="C256" s="40">
        <v>228552</v>
      </c>
      <c r="D256" s="40">
        <v>214592</v>
      </c>
      <c r="E256" s="41">
        <v>-6.1080199999999998</v>
      </c>
      <c r="F256" s="42">
        <v>106</v>
      </c>
    </row>
    <row r="257" spans="1:6" x14ac:dyDescent="0.15">
      <c r="A257" s="49"/>
      <c r="B257" s="39" t="s">
        <v>787</v>
      </c>
      <c r="C257" s="40">
        <v>138626</v>
      </c>
      <c r="D257" s="40">
        <v>131170</v>
      </c>
      <c r="E257" s="41">
        <v>-5.3784999999999998</v>
      </c>
      <c r="F257" s="42">
        <v>190</v>
      </c>
    </row>
    <row r="258" spans="1:6" x14ac:dyDescent="0.15">
      <c r="A258" s="49"/>
      <c r="B258" s="39" t="s">
        <v>789</v>
      </c>
      <c r="C258" s="40">
        <v>464811</v>
      </c>
      <c r="D258" s="40">
        <v>460930</v>
      </c>
      <c r="E258" s="41">
        <v>-0.83496000000000004</v>
      </c>
      <c r="F258" s="42">
        <v>35</v>
      </c>
    </row>
    <row r="259" spans="1:6" x14ac:dyDescent="0.15">
      <c r="A259" s="49"/>
      <c r="B259" s="39" t="s">
        <v>791</v>
      </c>
      <c r="C259" s="40">
        <v>192907</v>
      </c>
      <c r="D259" s="40">
        <v>196608</v>
      </c>
      <c r="E259" s="41">
        <v>1.9185399999999999</v>
      </c>
      <c r="F259" s="42">
        <v>114</v>
      </c>
    </row>
    <row r="260" spans="1:6" x14ac:dyDescent="0.15">
      <c r="A260" s="49"/>
      <c r="B260" s="39" t="s">
        <v>793</v>
      </c>
      <c r="C260" s="40">
        <v>114906</v>
      </c>
      <c r="D260" s="40">
        <v>114173</v>
      </c>
      <c r="E260" s="41">
        <v>-0.63790999999999998</v>
      </c>
      <c r="F260" s="42">
        <v>223</v>
      </c>
    </row>
    <row r="261" spans="1:6" x14ac:dyDescent="0.15">
      <c r="A261" s="33" t="s">
        <v>795</v>
      </c>
      <c r="B261" s="34"/>
      <c r="C261" s="35">
        <v>1404729</v>
      </c>
      <c r="D261" s="35">
        <v>1342059</v>
      </c>
      <c r="E261" s="36">
        <v>-4.46136</v>
      </c>
      <c r="F261" s="37">
        <v>27</v>
      </c>
    </row>
    <row r="262" spans="1:6" x14ac:dyDescent="0.15">
      <c r="A262" s="49"/>
      <c r="B262" s="39" t="s">
        <v>797</v>
      </c>
      <c r="C262" s="40">
        <v>268517</v>
      </c>
      <c r="D262" s="40">
        <v>255051</v>
      </c>
      <c r="E262" s="41">
        <v>-5.0149499999999998</v>
      </c>
      <c r="F262" s="42">
        <v>86</v>
      </c>
    </row>
    <row r="263" spans="1:6" x14ac:dyDescent="0.15">
      <c r="A263" s="49"/>
      <c r="B263" s="39" t="s">
        <v>798</v>
      </c>
      <c r="C263" s="40">
        <v>169429</v>
      </c>
      <c r="D263" s="40">
        <v>162570</v>
      </c>
      <c r="E263" s="41">
        <v>-4.0483000000000002</v>
      </c>
      <c r="F263" s="42">
        <v>146</v>
      </c>
    </row>
    <row r="264" spans="1:6" x14ac:dyDescent="0.15">
      <c r="A264" s="49"/>
      <c r="B264" s="39" t="s">
        <v>799</v>
      </c>
      <c r="C264" s="40">
        <v>197422</v>
      </c>
      <c r="D264" s="40">
        <v>193966</v>
      </c>
      <c r="E264" s="41">
        <v>-1.7505599999999999</v>
      </c>
      <c r="F264" s="42">
        <v>118</v>
      </c>
    </row>
    <row r="265" spans="1:6" x14ac:dyDescent="0.15">
      <c r="A265" s="49"/>
      <c r="B265" s="39" t="s">
        <v>800</v>
      </c>
      <c r="C265" s="40">
        <v>115942</v>
      </c>
      <c r="D265" s="40">
        <v>113979</v>
      </c>
      <c r="E265" s="41">
        <v>-1.69309</v>
      </c>
      <c r="F265" s="42">
        <v>224</v>
      </c>
    </row>
    <row r="266" spans="1:6" x14ac:dyDescent="0.15">
      <c r="A266" s="49"/>
      <c r="B266" s="39" t="s">
        <v>801</v>
      </c>
      <c r="C266" s="40">
        <v>136757</v>
      </c>
      <c r="D266" s="40">
        <v>129125</v>
      </c>
      <c r="E266" s="41">
        <v>-5.5807000000000002</v>
      </c>
      <c r="F266" s="42">
        <v>193</v>
      </c>
    </row>
    <row r="267" spans="1:6" x14ac:dyDescent="0.15">
      <c r="A267" s="49"/>
      <c r="B267" s="39" t="s">
        <v>803</v>
      </c>
      <c r="C267" s="40">
        <v>144842</v>
      </c>
      <c r="D267" s="40">
        <v>137540</v>
      </c>
      <c r="E267" s="41">
        <v>-5.0413600000000001</v>
      </c>
      <c r="F267" s="42">
        <v>180</v>
      </c>
    </row>
    <row r="268" spans="1:6" x14ac:dyDescent="0.15">
      <c r="A268" s="33" t="s">
        <v>805</v>
      </c>
      <c r="B268" s="34"/>
      <c r="C268" s="35">
        <v>755733</v>
      </c>
      <c r="D268" s="35">
        <v>719559</v>
      </c>
      <c r="E268" s="36">
        <v>-4.7866099999999996</v>
      </c>
      <c r="F268" s="37">
        <v>44</v>
      </c>
    </row>
    <row r="269" spans="1:6" x14ac:dyDescent="0.15">
      <c r="A269" s="49"/>
      <c r="B269" s="39" t="s">
        <v>807</v>
      </c>
      <c r="C269" s="40">
        <v>258554</v>
      </c>
      <c r="D269" s="40">
        <v>252391</v>
      </c>
      <c r="E269" s="41">
        <v>-2.3836400000000002</v>
      </c>
      <c r="F269" s="42">
        <v>87</v>
      </c>
    </row>
    <row r="270" spans="1:6" x14ac:dyDescent="0.15">
      <c r="A270" s="33" t="s">
        <v>809</v>
      </c>
      <c r="B270" s="34"/>
      <c r="C270" s="35">
        <v>976263</v>
      </c>
      <c r="D270" s="35">
        <v>950244</v>
      </c>
      <c r="E270" s="36">
        <v>-2.6651600000000002</v>
      </c>
      <c r="F270" s="37">
        <v>39</v>
      </c>
    </row>
    <row r="271" spans="1:6" x14ac:dyDescent="0.15">
      <c r="A271" s="49"/>
      <c r="B271" s="39" t="s">
        <v>811</v>
      </c>
      <c r="C271" s="40">
        <v>420748</v>
      </c>
      <c r="D271" s="40">
        <v>417496</v>
      </c>
      <c r="E271" s="41">
        <v>-0.77290999999999999</v>
      </c>
      <c r="F271" s="42">
        <v>41</v>
      </c>
    </row>
    <row r="272" spans="1:6" x14ac:dyDescent="0.15">
      <c r="A272" s="49"/>
      <c r="B272" s="39" t="s">
        <v>813</v>
      </c>
      <c r="C272" s="40">
        <v>110010</v>
      </c>
      <c r="D272" s="40">
        <v>109513</v>
      </c>
      <c r="E272" s="41">
        <v>-0.45178000000000001</v>
      </c>
      <c r="F272" s="42">
        <v>240</v>
      </c>
    </row>
    <row r="273" spans="1:6" x14ac:dyDescent="0.15">
      <c r="A273" s="33" t="s">
        <v>815</v>
      </c>
      <c r="B273" s="34"/>
      <c r="C273" s="35">
        <v>1385262</v>
      </c>
      <c r="D273" s="35">
        <v>1334841</v>
      </c>
      <c r="E273" s="36">
        <v>-3.6398199999999998</v>
      </c>
      <c r="F273" s="37">
        <v>28</v>
      </c>
    </row>
    <row r="274" spans="1:6" x14ac:dyDescent="0.15">
      <c r="A274" s="49"/>
      <c r="B274" s="39" t="s">
        <v>817</v>
      </c>
      <c r="C274" s="40">
        <v>514865</v>
      </c>
      <c r="D274" s="40">
        <v>511192</v>
      </c>
      <c r="E274" s="41">
        <v>-0.71338999999999997</v>
      </c>
      <c r="F274" s="42">
        <v>27</v>
      </c>
    </row>
    <row r="275" spans="1:6" x14ac:dyDescent="0.15">
      <c r="A275" s="49"/>
      <c r="B275" s="39" t="s">
        <v>819</v>
      </c>
      <c r="C275" s="40">
        <v>158114</v>
      </c>
      <c r="D275" s="40">
        <v>151672</v>
      </c>
      <c r="E275" s="41">
        <v>-4.0742799999999999</v>
      </c>
      <c r="F275" s="42">
        <v>158</v>
      </c>
    </row>
    <row r="276" spans="1:6" x14ac:dyDescent="0.15">
      <c r="A276" s="49"/>
      <c r="B276" s="39" t="s">
        <v>820</v>
      </c>
      <c r="C276" s="40">
        <v>119903</v>
      </c>
      <c r="D276" s="40">
        <v>115938</v>
      </c>
      <c r="E276" s="41">
        <v>-3.3068399999999998</v>
      </c>
      <c r="F276" s="42">
        <v>216</v>
      </c>
    </row>
    <row r="277" spans="1:6" x14ac:dyDescent="0.15">
      <c r="A277" s="49"/>
      <c r="B277" s="39" t="s">
        <v>821</v>
      </c>
      <c r="C277" s="40">
        <v>108174</v>
      </c>
      <c r="D277" s="40">
        <v>104791</v>
      </c>
      <c r="E277" s="41">
        <v>-3.12737</v>
      </c>
      <c r="F277" s="42">
        <v>249</v>
      </c>
    </row>
    <row r="278" spans="1:6" x14ac:dyDescent="0.15">
      <c r="A278" s="51" t="s">
        <v>753</v>
      </c>
      <c r="B278" s="34"/>
      <c r="C278" s="35">
        <v>728276</v>
      </c>
      <c r="D278" s="35">
        <v>691527</v>
      </c>
      <c r="E278" s="36">
        <v>-5.04603</v>
      </c>
      <c r="F278" s="37">
        <v>45</v>
      </c>
    </row>
    <row r="279" spans="1:6" x14ac:dyDescent="0.15">
      <c r="A279" s="49"/>
      <c r="B279" s="39" t="s">
        <v>755</v>
      </c>
      <c r="C279" s="40">
        <v>337190</v>
      </c>
      <c r="D279" s="40">
        <v>326545</v>
      </c>
      <c r="E279" s="41">
        <v>-3.1569699999999998</v>
      </c>
      <c r="F279" s="42">
        <v>66</v>
      </c>
    </row>
    <row r="280" spans="1:6" x14ac:dyDescent="0.15">
      <c r="A280" s="51" t="s">
        <v>757</v>
      </c>
      <c r="B280" s="34"/>
      <c r="C280" s="35">
        <v>5101556</v>
      </c>
      <c r="D280" s="35">
        <v>5135214</v>
      </c>
      <c r="E280" s="36">
        <v>0.65976000000000001</v>
      </c>
      <c r="F280" s="37">
        <v>9</v>
      </c>
    </row>
    <row r="281" spans="1:6" x14ac:dyDescent="0.15">
      <c r="A281" s="49"/>
      <c r="B281" s="39" t="s">
        <v>759</v>
      </c>
      <c r="C281" s="40">
        <v>961286</v>
      </c>
      <c r="D281" s="40">
        <v>939029</v>
      </c>
      <c r="E281" s="41">
        <v>-2.31534</v>
      </c>
      <c r="F281" s="42">
        <v>13</v>
      </c>
    </row>
    <row r="282" spans="1:6" x14ac:dyDescent="0.15">
      <c r="A282" s="49"/>
      <c r="B282" s="39" t="s">
        <v>761</v>
      </c>
      <c r="C282" s="40">
        <v>1538681</v>
      </c>
      <c r="D282" s="40">
        <v>1612392</v>
      </c>
      <c r="E282" s="41">
        <v>4.7905300000000004</v>
      </c>
      <c r="F282" s="42">
        <v>5</v>
      </c>
    </row>
    <row r="283" spans="1:6" x14ac:dyDescent="0.15">
      <c r="A283" s="49"/>
      <c r="B283" s="39" t="s">
        <v>763</v>
      </c>
      <c r="C283" s="40">
        <v>117360</v>
      </c>
      <c r="D283" s="40">
        <v>111281</v>
      </c>
      <c r="E283" s="41">
        <v>-5.1797899999999997</v>
      </c>
      <c r="F283" s="42">
        <v>236</v>
      </c>
    </row>
    <row r="284" spans="1:6" x14ac:dyDescent="0.15">
      <c r="A284" s="49"/>
      <c r="B284" s="39" t="s">
        <v>765</v>
      </c>
      <c r="C284" s="40">
        <v>304552</v>
      </c>
      <c r="D284" s="40">
        <v>303316</v>
      </c>
      <c r="E284" s="41">
        <v>-0.40583999999999998</v>
      </c>
      <c r="F284" s="42">
        <v>72</v>
      </c>
    </row>
    <row r="285" spans="1:6" x14ac:dyDescent="0.15">
      <c r="A285" s="49"/>
      <c r="B285" s="39" t="s">
        <v>767</v>
      </c>
      <c r="C285" s="40">
        <v>129146</v>
      </c>
      <c r="D285" s="40">
        <v>126364</v>
      </c>
      <c r="E285" s="41">
        <v>-2.15415</v>
      </c>
      <c r="F285" s="42">
        <v>197</v>
      </c>
    </row>
    <row r="286" spans="1:6" x14ac:dyDescent="0.15">
      <c r="A286" s="49"/>
      <c r="B286" s="39" t="s">
        <v>769</v>
      </c>
      <c r="C286" s="40">
        <v>101081</v>
      </c>
      <c r="D286" s="40">
        <v>103311</v>
      </c>
      <c r="E286" s="41">
        <v>2.2061500000000001</v>
      </c>
      <c r="F286" s="42">
        <v>251</v>
      </c>
    </row>
    <row r="287" spans="1:6" x14ac:dyDescent="0.15">
      <c r="A287" s="49"/>
      <c r="B287" s="39" t="s">
        <v>771</v>
      </c>
      <c r="C287" s="40">
        <v>110743</v>
      </c>
      <c r="D287" s="40">
        <v>111023</v>
      </c>
      <c r="E287" s="41">
        <v>0.25284000000000001</v>
      </c>
      <c r="F287" s="42">
        <v>237</v>
      </c>
    </row>
    <row r="288" spans="1:6" x14ac:dyDescent="0.15">
      <c r="A288" s="49"/>
      <c r="B288" s="39" t="s">
        <v>894</v>
      </c>
      <c r="C288" s="40">
        <v>99525</v>
      </c>
      <c r="D288" s="40">
        <v>102085</v>
      </c>
      <c r="E288" s="41">
        <v>2.5722200000000002</v>
      </c>
      <c r="F288" s="42">
        <v>253</v>
      </c>
    </row>
    <row r="289" spans="1:6" x14ac:dyDescent="0.15">
      <c r="A289" s="51" t="s">
        <v>773</v>
      </c>
      <c r="B289" s="34"/>
      <c r="C289" s="35">
        <v>832832</v>
      </c>
      <c r="D289" s="35">
        <v>811442</v>
      </c>
      <c r="E289" s="36">
        <v>-2.5683500000000001</v>
      </c>
      <c r="F289" s="37">
        <v>41</v>
      </c>
    </row>
    <row r="290" spans="1:6" x14ac:dyDescent="0.15">
      <c r="A290" s="49"/>
      <c r="B290" s="39" t="s">
        <v>775</v>
      </c>
      <c r="C290" s="40">
        <v>236372</v>
      </c>
      <c r="D290" s="40">
        <v>233301</v>
      </c>
      <c r="E290" s="41">
        <v>-1.29922</v>
      </c>
      <c r="F290" s="42">
        <v>98</v>
      </c>
    </row>
    <row r="291" spans="1:6" x14ac:dyDescent="0.15">
      <c r="A291" s="49"/>
      <c r="B291" s="39" t="s">
        <v>777</v>
      </c>
      <c r="C291" s="40">
        <v>122785</v>
      </c>
      <c r="D291" s="40">
        <v>117373</v>
      </c>
      <c r="E291" s="41">
        <v>-4.4077000000000002</v>
      </c>
      <c r="F291" s="42">
        <v>212</v>
      </c>
    </row>
    <row r="292" spans="1:6" x14ac:dyDescent="0.15">
      <c r="A292" s="51" t="s">
        <v>779</v>
      </c>
      <c r="B292" s="34"/>
      <c r="C292" s="35">
        <v>1377187</v>
      </c>
      <c r="D292" s="35">
        <v>1312317</v>
      </c>
      <c r="E292" s="36">
        <v>-4.7103299999999999</v>
      </c>
      <c r="F292" s="37">
        <v>30</v>
      </c>
    </row>
    <row r="293" spans="1:6" x14ac:dyDescent="0.15">
      <c r="A293" s="49"/>
      <c r="B293" s="39" t="s">
        <v>780</v>
      </c>
      <c r="C293" s="40">
        <v>429508</v>
      </c>
      <c r="D293" s="40">
        <v>409118</v>
      </c>
      <c r="E293" s="41">
        <v>-4.7472899999999996</v>
      </c>
      <c r="F293" s="42">
        <v>43</v>
      </c>
    </row>
    <row r="294" spans="1:6" x14ac:dyDescent="0.15">
      <c r="A294" s="49"/>
      <c r="B294" s="39" t="s">
        <v>782</v>
      </c>
      <c r="C294" s="40">
        <v>255439</v>
      </c>
      <c r="D294" s="40">
        <v>243223</v>
      </c>
      <c r="E294" s="41">
        <v>-4.7823599999999997</v>
      </c>
      <c r="F294" s="42">
        <v>92</v>
      </c>
    </row>
    <row r="295" spans="1:6" x14ac:dyDescent="0.15">
      <c r="A295" s="49"/>
      <c r="B295" s="39" t="s">
        <v>784</v>
      </c>
      <c r="C295" s="40">
        <v>138078</v>
      </c>
      <c r="D295" s="40">
        <v>133852</v>
      </c>
      <c r="E295" s="41">
        <v>-3.0605899999999999</v>
      </c>
      <c r="F295" s="42">
        <v>186</v>
      </c>
    </row>
    <row r="296" spans="1:6" x14ac:dyDescent="0.15">
      <c r="A296" s="51" t="s">
        <v>786</v>
      </c>
      <c r="B296" s="34"/>
      <c r="C296" s="35">
        <v>1786170</v>
      </c>
      <c r="D296" s="35">
        <v>1738301</v>
      </c>
      <c r="E296" s="36">
        <v>-2.67998</v>
      </c>
      <c r="F296" s="37">
        <v>23</v>
      </c>
    </row>
    <row r="297" spans="1:6" x14ac:dyDescent="0.15">
      <c r="A297" s="49"/>
      <c r="B297" s="39" t="s">
        <v>788</v>
      </c>
      <c r="C297" s="40">
        <v>740822</v>
      </c>
      <c r="D297" s="40">
        <v>738865</v>
      </c>
      <c r="E297" s="41">
        <v>-0.26417000000000002</v>
      </c>
      <c r="F297" s="42">
        <v>17</v>
      </c>
    </row>
    <row r="298" spans="1:6" x14ac:dyDescent="0.15">
      <c r="A298" s="49"/>
      <c r="B298" s="39" t="s">
        <v>790</v>
      </c>
      <c r="C298" s="40">
        <v>127472</v>
      </c>
      <c r="D298" s="40">
        <v>123067</v>
      </c>
      <c r="E298" s="41">
        <v>-3.45566</v>
      </c>
      <c r="F298" s="42">
        <v>201</v>
      </c>
    </row>
    <row r="299" spans="1:6" x14ac:dyDescent="0.15">
      <c r="A299" s="51" t="s">
        <v>792</v>
      </c>
      <c r="B299" s="34"/>
      <c r="C299" s="35">
        <v>1166338</v>
      </c>
      <c r="D299" s="35">
        <v>1123852</v>
      </c>
      <c r="E299" s="36">
        <v>-3.6426799999999999</v>
      </c>
      <c r="F299" s="37">
        <v>34</v>
      </c>
    </row>
    <row r="300" spans="1:6" x14ac:dyDescent="0.15">
      <c r="A300" s="49"/>
      <c r="B300" s="39" t="s">
        <v>794</v>
      </c>
      <c r="C300" s="40">
        <v>478146</v>
      </c>
      <c r="D300" s="40">
        <v>475614</v>
      </c>
      <c r="E300" s="41">
        <v>-0.52954999999999997</v>
      </c>
      <c r="F300" s="42">
        <v>32</v>
      </c>
    </row>
    <row r="301" spans="1:6" x14ac:dyDescent="0.15">
      <c r="A301" s="49"/>
      <c r="B301" s="39" t="s">
        <v>796</v>
      </c>
      <c r="C301" s="40">
        <v>122138</v>
      </c>
      <c r="D301" s="40">
        <v>115321</v>
      </c>
      <c r="E301" s="41">
        <v>-5.5813899999999999</v>
      </c>
      <c r="F301" s="42">
        <v>219</v>
      </c>
    </row>
    <row r="302" spans="1:6" x14ac:dyDescent="0.15">
      <c r="A302" s="51" t="s">
        <v>453</v>
      </c>
      <c r="B302" s="34"/>
      <c r="C302" s="35">
        <v>1104069</v>
      </c>
      <c r="D302" s="35">
        <v>1069576</v>
      </c>
      <c r="E302" s="36">
        <v>-3.1241699999999999</v>
      </c>
      <c r="F302" s="37">
        <v>35</v>
      </c>
    </row>
    <row r="303" spans="1:6" x14ac:dyDescent="0.15">
      <c r="A303" s="49"/>
      <c r="B303" s="39" t="s">
        <v>454</v>
      </c>
      <c r="C303" s="40">
        <v>401138</v>
      </c>
      <c r="D303" s="40">
        <v>401339</v>
      </c>
      <c r="E303" s="41">
        <v>5.0110000000000002E-2</v>
      </c>
      <c r="F303" s="42">
        <v>46</v>
      </c>
    </row>
    <row r="304" spans="1:6" x14ac:dyDescent="0.15">
      <c r="A304" s="49"/>
      <c r="B304" s="39" t="s">
        <v>460</v>
      </c>
      <c r="C304" s="40">
        <v>165029</v>
      </c>
      <c r="D304" s="40">
        <v>160640</v>
      </c>
      <c r="E304" s="41">
        <v>-2.6595300000000002</v>
      </c>
      <c r="F304" s="42">
        <v>148</v>
      </c>
    </row>
    <row r="305" spans="1:6" x14ac:dyDescent="0.15">
      <c r="A305" s="49"/>
      <c r="B305" s="39" t="s">
        <v>463</v>
      </c>
      <c r="C305" s="40">
        <v>125159</v>
      </c>
      <c r="D305" s="40">
        <v>118394</v>
      </c>
      <c r="E305" s="41">
        <v>-5.4051200000000001</v>
      </c>
      <c r="F305" s="42">
        <v>208</v>
      </c>
    </row>
    <row r="306" spans="1:6" x14ac:dyDescent="0.15">
      <c r="A306" s="51" t="s">
        <v>802</v>
      </c>
      <c r="B306" s="34"/>
      <c r="C306" s="35">
        <v>1648177</v>
      </c>
      <c r="D306" s="35">
        <v>1588256</v>
      </c>
      <c r="E306" s="36">
        <v>-3.6355900000000001</v>
      </c>
      <c r="F306" s="37">
        <v>24</v>
      </c>
    </row>
    <row r="307" spans="1:6" x14ac:dyDescent="0.15">
      <c r="A307" s="49"/>
      <c r="B307" s="39" t="s">
        <v>804</v>
      </c>
      <c r="C307" s="40">
        <v>599814</v>
      </c>
      <c r="D307" s="40">
        <v>593128</v>
      </c>
      <c r="E307" s="41">
        <v>-1.1146799999999999</v>
      </c>
      <c r="F307" s="42">
        <v>23</v>
      </c>
    </row>
    <row r="308" spans="1:6" x14ac:dyDescent="0.15">
      <c r="A308" s="49"/>
      <c r="B308" s="39" t="s">
        <v>806</v>
      </c>
      <c r="C308" s="40">
        <v>103608</v>
      </c>
      <c r="D308" s="40">
        <v>101096</v>
      </c>
      <c r="E308" s="41">
        <v>-2.4245199999999998</v>
      </c>
      <c r="F308" s="42">
        <v>256</v>
      </c>
    </row>
    <row r="309" spans="1:6" x14ac:dyDescent="0.15">
      <c r="A309" s="49"/>
      <c r="B309" s="39" t="s">
        <v>808</v>
      </c>
      <c r="C309" s="40">
        <v>125857</v>
      </c>
      <c r="D309" s="40">
        <v>123135</v>
      </c>
      <c r="E309" s="41">
        <v>-2.1627700000000001</v>
      </c>
      <c r="F309" s="42">
        <v>200</v>
      </c>
    </row>
    <row r="310" spans="1:6" x14ac:dyDescent="0.15">
      <c r="A310" s="51" t="s">
        <v>810</v>
      </c>
      <c r="B310" s="34"/>
      <c r="C310" s="35">
        <v>1433566</v>
      </c>
      <c r="D310" s="35">
        <v>1467480</v>
      </c>
      <c r="E310" s="36">
        <v>2.36571</v>
      </c>
      <c r="F310" s="37">
        <v>25</v>
      </c>
    </row>
    <row r="311" spans="1:6" x14ac:dyDescent="0.15">
      <c r="A311" s="49"/>
      <c r="B311" s="39" t="s">
        <v>812</v>
      </c>
      <c r="C311" s="40">
        <v>319435</v>
      </c>
      <c r="D311" s="40">
        <v>317625</v>
      </c>
      <c r="E311" s="41">
        <v>-0.56662999999999997</v>
      </c>
      <c r="F311" s="42">
        <v>67</v>
      </c>
    </row>
    <row r="312" spans="1:6" x14ac:dyDescent="0.15">
      <c r="A312" s="49"/>
      <c r="B312" s="39" t="s">
        <v>895</v>
      </c>
      <c r="C312" s="40">
        <v>96243</v>
      </c>
      <c r="D312" s="40">
        <v>100125</v>
      </c>
      <c r="E312" s="41">
        <v>4.0335400000000003</v>
      </c>
      <c r="F312" s="42">
        <v>261</v>
      </c>
    </row>
    <row r="313" spans="1:6" x14ac:dyDescent="0.15">
      <c r="A313" s="49"/>
      <c r="B313" s="39" t="s">
        <v>814</v>
      </c>
      <c r="C313" s="40">
        <v>114232</v>
      </c>
      <c r="D313" s="40">
        <v>115690</v>
      </c>
      <c r="E313" s="41">
        <v>1.2763500000000001</v>
      </c>
      <c r="F313" s="42">
        <v>217</v>
      </c>
    </row>
    <row r="314" spans="1:6" x14ac:dyDescent="0.15">
      <c r="A314" s="49"/>
      <c r="B314" s="39" t="s">
        <v>816</v>
      </c>
      <c r="C314" s="40">
        <v>139279</v>
      </c>
      <c r="D314" s="40">
        <v>142752</v>
      </c>
      <c r="E314" s="41">
        <v>2.49356</v>
      </c>
      <c r="F314" s="42">
        <v>170</v>
      </c>
    </row>
    <row r="315" spans="1:6" x14ac:dyDescent="0.15">
      <c r="A315" s="52"/>
      <c r="B315" s="53" t="s">
        <v>818</v>
      </c>
      <c r="C315" s="54">
        <v>118898</v>
      </c>
      <c r="D315" s="54">
        <v>125303</v>
      </c>
      <c r="E315" s="55">
        <v>5.3869699999999998</v>
      </c>
      <c r="F315" s="56">
        <v>199</v>
      </c>
    </row>
    <row r="316" spans="1:6" x14ac:dyDescent="0.15">
      <c r="A316" s="49" t="s">
        <v>911</v>
      </c>
      <c r="B316" s="49"/>
      <c r="C316" s="49"/>
      <c r="D316" s="49"/>
      <c r="E316" s="57"/>
      <c r="F316" s="57"/>
    </row>
    <row r="317" spans="1:6" x14ac:dyDescent="0.15">
      <c r="A317" s="49" t="s">
        <v>406</v>
      </c>
      <c r="B317" s="49"/>
      <c r="C317" s="49"/>
      <c r="D317" s="49"/>
      <c r="E317" s="57"/>
      <c r="F317" s="57"/>
    </row>
  </sheetData>
  <mergeCells count="4">
    <mergeCell ref="A1:F2"/>
    <mergeCell ref="F4:F5"/>
    <mergeCell ref="E4:E5"/>
    <mergeCell ref="C4:D4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1"/>
  <sheetViews>
    <sheetView showGridLines="0" zoomScaleNormal="100" workbookViewId="0">
      <selection activeCell="L1" sqref="L1"/>
    </sheetView>
  </sheetViews>
  <sheetFormatPr defaultColWidth="9" defaultRowHeight="13.5" x14ac:dyDescent="0.15"/>
  <cols>
    <col min="1" max="1" width="5" style="1" customWidth="1"/>
    <col min="2" max="3" width="3.5" style="1" bestFit="1" customWidth="1"/>
    <col min="4" max="11" width="12.625" style="1" customWidth="1"/>
    <col min="12" max="16384" width="9" style="1"/>
  </cols>
  <sheetData>
    <row r="1" spans="1:11" ht="18.75" customHeight="1" x14ac:dyDescent="0.15">
      <c r="A1" s="321" t="s">
        <v>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8.75" customHeight="1" x14ac:dyDescent="0.15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spans="1:11" ht="18.75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4.25" customHeight="1" x14ac:dyDescent="0.15">
      <c r="A4" s="322" t="s">
        <v>1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</row>
    <row r="5" spans="1:11" ht="14.25" customHeight="1" thickBot="1" x14ac:dyDescent="0.2">
      <c r="A5" s="322"/>
      <c r="B5" s="322"/>
      <c r="C5" s="322"/>
      <c r="D5" s="322"/>
      <c r="E5" s="322"/>
      <c r="F5" s="322"/>
      <c r="G5" s="322"/>
      <c r="H5" s="322"/>
      <c r="I5" s="322"/>
      <c r="J5" s="322"/>
      <c r="K5" s="322"/>
    </row>
    <row r="6" spans="1:11" ht="14.25" thickTop="1" x14ac:dyDescent="0.15">
      <c r="A6" s="3"/>
      <c r="B6" s="3"/>
      <c r="C6" s="3"/>
      <c r="D6" s="323" t="s">
        <v>2</v>
      </c>
      <c r="E6" s="325" t="s">
        <v>3</v>
      </c>
      <c r="F6" s="5"/>
      <c r="G6" s="5"/>
      <c r="H6" s="323" t="s">
        <v>4</v>
      </c>
      <c r="I6" s="323" t="s">
        <v>5</v>
      </c>
      <c r="J6" s="328" t="s">
        <v>868</v>
      </c>
      <c r="K6" s="327" t="s">
        <v>867</v>
      </c>
    </row>
    <row r="7" spans="1:11" x14ac:dyDescent="0.15">
      <c r="A7" s="6"/>
      <c r="B7" s="6"/>
      <c r="C7" s="6"/>
      <c r="D7" s="324"/>
      <c r="E7" s="326"/>
      <c r="F7" s="8" t="s">
        <v>6</v>
      </c>
      <c r="G7" s="8" t="s">
        <v>7</v>
      </c>
      <c r="H7" s="324"/>
      <c r="I7" s="324"/>
      <c r="J7" s="324"/>
      <c r="K7" s="326"/>
    </row>
    <row r="8" spans="1:11" x14ac:dyDescent="0.15">
      <c r="A8" s="9" t="s">
        <v>8</v>
      </c>
      <c r="B8" s="9">
        <v>1</v>
      </c>
      <c r="C8" s="9" t="s">
        <v>9</v>
      </c>
      <c r="D8" s="10" t="s">
        <v>847</v>
      </c>
      <c r="E8" s="11">
        <v>104733</v>
      </c>
      <c r="F8" s="12">
        <v>52711</v>
      </c>
      <c r="G8" s="12">
        <v>52022</v>
      </c>
      <c r="H8" s="12">
        <v>19438</v>
      </c>
      <c r="I8" s="13">
        <v>101.3244396601438</v>
      </c>
      <c r="J8" s="13">
        <v>5.3880543265768086</v>
      </c>
      <c r="K8" s="13">
        <v>160.31133764981405</v>
      </c>
    </row>
    <row r="9" spans="1:11" x14ac:dyDescent="0.15">
      <c r="A9" s="14"/>
      <c r="B9" s="14">
        <v>2</v>
      </c>
      <c r="C9" s="14"/>
      <c r="D9" s="15" t="s">
        <v>848</v>
      </c>
      <c r="E9" s="16">
        <v>115475</v>
      </c>
      <c r="F9" s="17">
        <v>58376</v>
      </c>
      <c r="G9" s="17">
        <v>57099</v>
      </c>
      <c r="H9" s="17">
        <v>21251</v>
      </c>
      <c r="I9" s="18">
        <v>102.23646648802955</v>
      </c>
      <c r="J9" s="18">
        <v>5.4338619359088982</v>
      </c>
      <c r="K9" s="18">
        <v>176.75376161393521</v>
      </c>
    </row>
    <row r="10" spans="1:11" x14ac:dyDescent="0.15">
      <c r="A10" s="14"/>
      <c r="B10" s="14">
        <v>3</v>
      </c>
      <c r="C10" s="14"/>
      <c r="D10" s="15" t="s">
        <v>849</v>
      </c>
      <c r="E10" s="16">
        <v>127302</v>
      </c>
      <c r="F10" s="17">
        <v>63691</v>
      </c>
      <c r="G10" s="17">
        <v>63611</v>
      </c>
      <c r="H10" s="17">
        <v>22982</v>
      </c>
      <c r="I10" s="18">
        <v>100.12576441181558</v>
      </c>
      <c r="J10" s="18">
        <v>5.5392045949003572</v>
      </c>
      <c r="K10" s="18">
        <v>194.85695917711348</v>
      </c>
    </row>
    <row r="11" spans="1:11" x14ac:dyDescent="0.15">
      <c r="A11" s="14"/>
      <c r="B11" s="14">
        <v>4</v>
      </c>
      <c r="C11" s="14"/>
      <c r="D11" s="15" t="s">
        <v>850</v>
      </c>
      <c r="E11" s="16">
        <v>132880</v>
      </c>
      <c r="F11" s="17">
        <v>67236</v>
      </c>
      <c r="G11" s="17">
        <v>65644</v>
      </c>
      <c r="H11" s="17">
        <v>23791</v>
      </c>
      <c r="I11" s="18">
        <v>102.42520260800683</v>
      </c>
      <c r="J11" s="18">
        <v>5.5853053675759741</v>
      </c>
      <c r="K11" s="18">
        <v>203.39501920986976</v>
      </c>
    </row>
    <row r="12" spans="1:11" x14ac:dyDescent="0.15">
      <c r="A12" s="14"/>
      <c r="B12" s="14">
        <v>5</v>
      </c>
      <c r="C12" s="14"/>
      <c r="D12" s="15" t="s">
        <v>851</v>
      </c>
      <c r="E12" s="16">
        <v>132166</v>
      </c>
      <c r="F12" s="17">
        <v>65006</v>
      </c>
      <c r="G12" s="17">
        <v>67160</v>
      </c>
      <c r="H12" s="17">
        <v>24331</v>
      </c>
      <c r="I12" s="18">
        <v>96.79273377010125</v>
      </c>
      <c r="J12" s="18">
        <v>5.4320003287986518</v>
      </c>
      <c r="K12" s="18">
        <v>202.30212303500636</v>
      </c>
    </row>
    <row r="13" spans="1:11" x14ac:dyDescent="0.15">
      <c r="A13" s="14"/>
      <c r="B13" s="14">
        <v>6</v>
      </c>
      <c r="C13" s="14"/>
      <c r="D13" s="15" t="s">
        <v>852</v>
      </c>
      <c r="E13" s="16">
        <v>165910</v>
      </c>
      <c r="F13" s="17">
        <v>80524</v>
      </c>
      <c r="G13" s="17">
        <v>85386</v>
      </c>
      <c r="H13" s="17">
        <v>32467</v>
      </c>
      <c r="I13" s="18">
        <v>94.305858103201928</v>
      </c>
      <c r="J13" s="18">
        <v>5.1101118058336157</v>
      </c>
      <c r="K13" s="18">
        <v>253.95294729913826</v>
      </c>
    </row>
    <row r="14" spans="1:11" x14ac:dyDescent="0.15">
      <c r="A14" s="14"/>
      <c r="B14" s="14">
        <v>7</v>
      </c>
      <c r="C14" s="14"/>
      <c r="D14" s="15" t="s">
        <v>853</v>
      </c>
      <c r="E14" s="16">
        <v>172668</v>
      </c>
      <c r="F14" s="17">
        <v>84042</v>
      </c>
      <c r="G14" s="17">
        <v>88626</v>
      </c>
      <c r="H14" s="17">
        <v>33673</v>
      </c>
      <c r="I14" s="18">
        <v>94.82770293141968</v>
      </c>
      <c r="J14" s="18">
        <v>5.1277878418911298</v>
      </c>
      <c r="K14" s="18">
        <v>264.29719428755112</v>
      </c>
    </row>
    <row r="15" spans="1:11" x14ac:dyDescent="0.15">
      <c r="A15" s="14"/>
      <c r="B15" s="14">
        <v>8</v>
      </c>
      <c r="C15" s="14"/>
      <c r="D15" s="15" t="s">
        <v>854</v>
      </c>
      <c r="E15" s="16">
        <v>179587</v>
      </c>
      <c r="F15" s="17">
        <v>88169</v>
      </c>
      <c r="G15" s="17">
        <v>91418</v>
      </c>
      <c r="H15" s="17">
        <v>36085</v>
      </c>
      <c r="I15" s="18">
        <v>96.445995318208659</v>
      </c>
      <c r="J15" s="18">
        <v>4.9767770541776359</v>
      </c>
      <c r="K15" s="18">
        <v>274.88787864872728</v>
      </c>
    </row>
    <row r="16" spans="1:11" x14ac:dyDescent="0.15">
      <c r="A16" s="14"/>
      <c r="B16" s="14">
        <v>9</v>
      </c>
      <c r="C16" s="14"/>
      <c r="D16" s="15" t="s">
        <v>855</v>
      </c>
      <c r="E16" s="16">
        <v>175708</v>
      </c>
      <c r="F16" s="17">
        <v>84800</v>
      </c>
      <c r="G16" s="17">
        <v>90908</v>
      </c>
      <c r="H16" s="17">
        <v>39557</v>
      </c>
      <c r="I16" s="18">
        <v>93.281119373432489</v>
      </c>
      <c r="J16" s="18">
        <v>4.4418939757817837</v>
      </c>
      <c r="K16" s="18">
        <v>268.95042169873415</v>
      </c>
    </row>
    <row r="17" spans="1:11" x14ac:dyDescent="0.15">
      <c r="A17" s="14"/>
      <c r="B17" s="14">
        <v>10</v>
      </c>
      <c r="C17" s="14"/>
      <c r="D17" s="15" t="s">
        <v>856</v>
      </c>
      <c r="E17" s="16">
        <v>166237</v>
      </c>
      <c r="F17" s="17">
        <v>78877</v>
      </c>
      <c r="G17" s="17">
        <v>87360</v>
      </c>
      <c r="H17" s="17">
        <v>42964</v>
      </c>
      <c r="I17" s="18">
        <v>90.289606227106219</v>
      </c>
      <c r="J17" s="18">
        <v>3.8692160878875339</v>
      </c>
      <c r="K17" s="18">
        <v>254.45347537922274</v>
      </c>
    </row>
    <row r="18" spans="1:11" x14ac:dyDescent="0.15">
      <c r="A18" s="14"/>
      <c r="B18" s="14">
        <v>11</v>
      </c>
      <c r="C18" s="14"/>
      <c r="D18" s="15" t="s">
        <v>857</v>
      </c>
      <c r="E18" s="16">
        <v>157589</v>
      </c>
      <c r="F18" s="17">
        <v>73900</v>
      </c>
      <c r="G18" s="17">
        <v>83689</v>
      </c>
      <c r="H18" s="17">
        <v>44012</v>
      </c>
      <c r="I18" s="18">
        <v>88.303122274133997</v>
      </c>
      <c r="J18" s="18">
        <v>3.5805916568208671</v>
      </c>
      <c r="K18" s="18">
        <v>241.21626792793623</v>
      </c>
    </row>
    <row r="19" spans="1:11" x14ac:dyDescent="0.15">
      <c r="A19" s="14"/>
      <c r="B19" s="14">
        <v>12</v>
      </c>
      <c r="C19" s="14"/>
      <c r="D19" s="15" t="s">
        <v>858</v>
      </c>
      <c r="E19" s="16">
        <v>159621</v>
      </c>
      <c r="F19" s="17">
        <v>75192</v>
      </c>
      <c r="G19" s="17">
        <v>84429</v>
      </c>
      <c r="H19" s="17">
        <v>48058</v>
      </c>
      <c r="I19" s="18">
        <v>89.059446398749245</v>
      </c>
      <c r="J19" s="18">
        <v>3.3214241125306923</v>
      </c>
      <c r="K19" s="18">
        <v>244.32658309225332</v>
      </c>
    </row>
    <row r="20" spans="1:11" x14ac:dyDescent="0.15">
      <c r="A20" s="14"/>
      <c r="B20" s="14">
        <v>13</v>
      </c>
      <c r="C20" s="14"/>
      <c r="D20" s="15" t="s">
        <v>859</v>
      </c>
      <c r="E20" s="16">
        <v>172655</v>
      </c>
      <c r="F20" s="17">
        <v>82230</v>
      </c>
      <c r="G20" s="17">
        <v>90425</v>
      </c>
      <c r="H20" s="17">
        <v>54707</v>
      </c>
      <c r="I20" s="18">
        <v>90.937240807298863</v>
      </c>
      <c r="J20" s="18">
        <v>3.1559946624746376</v>
      </c>
      <c r="K20" s="18">
        <v>264.27729561770064</v>
      </c>
    </row>
    <row r="21" spans="1:11" x14ac:dyDescent="0.15">
      <c r="A21" s="14"/>
      <c r="B21" s="14">
        <v>14</v>
      </c>
      <c r="C21" s="14"/>
      <c r="D21" s="15" t="s">
        <v>860</v>
      </c>
      <c r="E21" s="16">
        <v>175728</v>
      </c>
      <c r="F21" s="17">
        <v>83055</v>
      </c>
      <c r="G21" s="17">
        <v>92673</v>
      </c>
      <c r="H21" s="17">
        <v>57525</v>
      </c>
      <c r="I21" s="18">
        <v>89.621572626331286</v>
      </c>
      <c r="J21" s="18">
        <v>3.0548109517601043</v>
      </c>
      <c r="K21" s="18">
        <v>268.98103503696564</v>
      </c>
    </row>
    <row r="22" spans="1:11" x14ac:dyDescent="0.15">
      <c r="A22" s="14"/>
      <c r="B22" s="14">
        <v>15</v>
      </c>
      <c r="C22" s="14"/>
      <c r="D22" s="15" t="s">
        <v>861</v>
      </c>
      <c r="E22" s="16">
        <v>172593</v>
      </c>
      <c r="F22" s="17">
        <v>80999</v>
      </c>
      <c r="G22" s="17">
        <v>91594</v>
      </c>
      <c r="H22" s="17">
        <v>59477</v>
      </c>
      <c r="I22" s="18">
        <v>88.432648426752849</v>
      </c>
      <c r="J22" s="18">
        <v>2.9018444104443732</v>
      </c>
      <c r="K22" s="18">
        <v>264.18239426918308</v>
      </c>
    </row>
    <row r="23" spans="1:11" x14ac:dyDescent="0.15">
      <c r="A23" s="14"/>
      <c r="B23" s="14">
        <v>16</v>
      </c>
      <c r="C23" s="14"/>
      <c r="D23" s="15" t="s">
        <v>862</v>
      </c>
      <c r="E23" s="16">
        <v>174054</v>
      </c>
      <c r="F23" s="17">
        <v>82353</v>
      </c>
      <c r="G23" s="17">
        <v>91701</v>
      </c>
      <c r="H23" s="17">
        <v>64087</v>
      </c>
      <c r="I23" s="18">
        <v>89.805999934569954</v>
      </c>
      <c r="J23" s="18">
        <v>2.7159018209621295</v>
      </c>
      <c r="K23" s="18">
        <v>266.41869862699178</v>
      </c>
    </row>
    <row r="24" spans="1:11" x14ac:dyDescent="0.15">
      <c r="A24" s="14"/>
      <c r="B24" s="14">
        <v>17</v>
      </c>
      <c r="C24" s="14"/>
      <c r="D24" s="15" t="s">
        <v>863</v>
      </c>
      <c r="E24" s="16">
        <v>171812</v>
      </c>
      <c r="F24" s="17">
        <v>80976</v>
      </c>
      <c r="G24" s="17">
        <v>90836</v>
      </c>
      <c r="H24" s="17">
        <v>65659</v>
      </c>
      <c r="I24" s="18">
        <v>89.145272799330669</v>
      </c>
      <c r="J24" s="18">
        <v>2.6167319027094535</v>
      </c>
      <c r="K24" s="18">
        <v>262.98694341124428</v>
      </c>
    </row>
    <row r="25" spans="1:11" x14ac:dyDescent="0.15">
      <c r="A25" s="14"/>
      <c r="B25" s="14">
        <v>18</v>
      </c>
      <c r="C25" s="14"/>
      <c r="D25" s="15" t="s">
        <v>864</v>
      </c>
      <c r="E25" s="16">
        <v>170955</v>
      </c>
      <c r="F25" s="17">
        <v>80101</v>
      </c>
      <c r="G25" s="17">
        <v>90854</v>
      </c>
      <c r="H25" s="17">
        <v>68272</v>
      </c>
      <c r="I25" s="18">
        <v>88.164527703788494</v>
      </c>
      <c r="J25" s="18">
        <v>2.5040280056245607</v>
      </c>
      <c r="K25" s="18">
        <v>261.6751618680259</v>
      </c>
    </row>
    <row r="26" spans="1:11" x14ac:dyDescent="0.15">
      <c r="A26" s="14"/>
      <c r="B26" s="14">
        <v>19</v>
      </c>
      <c r="C26" s="14"/>
      <c r="D26" s="15" t="s">
        <v>865</v>
      </c>
      <c r="E26" s="16">
        <v>169602</v>
      </c>
      <c r="F26" s="17">
        <v>79553</v>
      </c>
      <c r="G26" s="17">
        <v>90049</v>
      </c>
      <c r="H26" s="17">
        <v>69856</v>
      </c>
      <c r="I26" s="18">
        <v>88.344123754844588</v>
      </c>
      <c r="J26" s="18">
        <v>2.4278802107191937</v>
      </c>
      <c r="K26" s="18">
        <v>259.60416953666714</v>
      </c>
    </row>
    <row r="27" spans="1:11" x14ac:dyDescent="0.15">
      <c r="A27" s="14"/>
      <c r="B27" s="14">
        <v>20</v>
      </c>
      <c r="C27" s="14"/>
      <c r="D27" s="15" t="s">
        <v>866</v>
      </c>
      <c r="E27" s="16">
        <v>165029</v>
      </c>
      <c r="F27" s="17">
        <v>77521</v>
      </c>
      <c r="G27" s="17">
        <v>87508</v>
      </c>
      <c r="H27" s="17">
        <v>69965</v>
      </c>
      <c r="I27" s="18">
        <v>88.587329158476933</v>
      </c>
      <c r="J27" s="18">
        <v>2.3587365111127001</v>
      </c>
      <c r="K27" s="18">
        <v>252.6044297500421</v>
      </c>
    </row>
    <row r="28" spans="1:11" x14ac:dyDescent="0.15">
      <c r="A28" s="6"/>
      <c r="B28" s="19">
        <v>21</v>
      </c>
      <c r="C28" s="19"/>
      <c r="D28" s="20" t="s">
        <v>881</v>
      </c>
      <c r="E28" s="21">
        <v>160640</v>
      </c>
      <c r="F28" s="22">
        <v>75308</v>
      </c>
      <c r="G28" s="22">
        <v>85332</v>
      </c>
      <c r="H28" s="22">
        <v>71092</v>
      </c>
      <c r="I28" s="23">
        <v>88.252939999999995</v>
      </c>
      <c r="J28" s="23">
        <v>2.2599999999999998</v>
      </c>
      <c r="K28" s="23">
        <v>245.9</v>
      </c>
    </row>
    <row r="29" spans="1:11" x14ac:dyDescent="0.15">
      <c r="A29" s="24" t="s">
        <v>10</v>
      </c>
      <c r="B29" s="24"/>
      <c r="C29" s="24"/>
      <c r="D29" s="25"/>
      <c r="E29" s="26"/>
      <c r="F29" s="26"/>
      <c r="G29" s="26"/>
      <c r="H29" s="26"/>
      <c r="I29" s="26"/>
      <c r="J29" s="26"/>
      <c r="K29" s="24"/>
    </row>
    <row r="30" spans="1:11" x14ac:dyDescent="0.15">
      <c r="A30" s="24" t="s">
        <v>893</v>
      </c>
      <c r="B30" s="24"/>
      <c r="C30" s="24"/>
      <c r="D30" s="25"/>
      <c r="E30" s="26"/>
      <c r="F30" s="26"/>
      <c r="G30" s="26"/>
      <c r="H30" s="26"/>
      <c r="I30" s="26"/>
      <c r="J30" s="26"/>
      <c r="K30" s="24"/>
    </row>
    <row r="31" spans="1:11" x14ac:dyDescent="0.15">
      <c r="A31" s="24" t="s">
        <v>11</v>
      </c>
      <c r="B31" s="24"/>
      <c r="C31" s="24"/>
      <c r="D31" s="25"/>
      <c r="E31" s="26"/>
      <c r="F31" s="26"/>
      <c r="G31" s="26"/>
      <c r="H31" s="26"/>
      <c r="I31" s="26"/>
      <c r="J31" s="26"/>
      <c r="K31" s="24"/>
    </row>
  </sheetData>
  <mergeCells count="8">
    <mergeCell ref="A1:K2"/>
    <mergeCell ref="A4:K5"/>
    <mergeCell ref="D6:D7"/>
    <mergeCell ref="E6:E7"/>
    <mergeCell ref="K6:K7"/>
    <mergeCell ref="J6:J7"/>
    <mergeCell ref="I6:I7"/>
    <mergeCell ref="H6:H7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24"/>
  <sheetViews>
    <sheetView showGridLines="0" zoomScale="115" zoomScaleNormal="115" workbookViewId="0">
      <selection activeCell="L1" sqref="L1"/>
    </sheetView>
  </sheetViews>
  <sheetFormatPr defaultColWidth="9" defaultRowHeight="13.5" x14ac:dyDescent="0.15"/>
  <cols>
    <col min="1" max="1" width="5.25" style="1" customWidth="1"/>
    <col min="2" max="2" width="4.625" style="1" customWidth="1"/>
    <col min="3" max="3" width="11.625" style="1" bestFit="1" customWidth="1"/>
    <col min="4" max="5" width="9.125" style="1" bestFit="1" customWidth="1"/>
    <col min="6" max="7" width="9.5" style="1" bestFit="1" customWidth="1"/>
    <col min="8" max="9" width="9.125" style="1" bestFit="1" customWidth="1"/>
    <col min="10" max="10" width="10.125" style="1" customWidth="1"/>
    <col min="11" max="11" width="11.75" style="1" customWidth="1"/>
    <col min="12" max="16384" width="9" style="1"/>
  </cols>
  <sheetData>
    <row r="1" spans="1:11" ht="14.25" customHeight="1" x14ac:dyDescent="0.15">
      <c r="A1" s="322" t="s">
        <v>12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 ht="14.25" customHeight="1" x14ac:dyDescent="0.15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spans="1:11" ht="15" thickBot="1" x14ac:dyDescent="0.2">
      <c r="A3" s="236"/>
      <c r="B3" s="236"/>
      <c r="C3" s="236"/>
      <c r="D3" s="236"/>
      <c r="E3" s="236"/>
      <c r="F3" s="236"/>
      <c r="G3" s="236"/>
      <c r="H3" s="236"/>
      <c r="I3" s="236"/>
      <c r="J3" s="236"/>
      <c r="K3" s="236"/>
    </row>
    <row r="4" spans="1:11" ht="14.25" thickTop="1" x14ac:dyDescent="0.15">
      <c r="A4" s="5"/>
      <c r="B4" s="5"/>
      <c r="C4" s="3"/>
      <c r="D4" s="329" t="s">
        <v>13</v>
      </c>
      <c r="E4" s="330"/>
      <c r="F4" s="4" t="s">
        <v>14</v>
      </c>
      <c r="G4" s="4" t="s">
        <v>15</v>
      </c>
      <c r="H4" s="329" t="s">
        <v>16</v>
      </c>
      <c r="I4" s="330"/>
      <c r="J4" s="4" t="s">
        <v>14</v>
      </c>
      <c r="K4" s="4" t="s">
        <v>15</v>
      </c>
    </row>
    <row r="5" spans="1:11" x14ac:dyDescent="0.15">
      <c r="A5" s="206"/>
      <c r="B5" s="206"/>
      <c r="C5" s="6"/>
      <c r="D5" s="254" t="s">
        <v>518</v>
      </c>
      <c r="E5" s="254" t="s">
        <v>882</v>
      </c>
      <c r="F5" s="7"/>
      <c r="G5" s="7"/>
      <c r="H5" s="254" t="s">
        <v>866</v>
      </c>
      <c r="I5" s="254" t="s">
        <v>882</v>
      </c>
      <c r="J5" s="7"/>
      <c r="K5" s="7"/>
    </row>
    <row r="6" spans="1:11" x14ac:dyDescent="0.15">
      <c r="A6" s="207" t="s">
        <v>17</v>
      </c>
      <c r="B6" s="207"/>
      <c r="C6" s="255"/>
      <c r="D6" s="256">
        <v>165029</v>
      </c>
      <c r="E6" s="257">
        <v>160640</v>
      </c>
      <c r="F6" s="257">
        <f>E6-D6</f>
        <v>-4389</v>
      </c>
      <c r="G6" s="258">
        <f>F6/D6*100</f>
        <v>-2.6595325670033749</v>
      </c>
      <c r="H6" s="259">
        <v>69965</v>
      </c>
      <c r="I6" s="259">
        <v>71092</v>
      </c>
      <c r="J6" s="257">
        <f t="shared" ref="J6:J22" si="0">I6-H6</f>
        <v>1127</v>
      </c>
      <c r="K6" s="258">
        <f t="shared" ref="K6:K22" si="1">J6/H6*100</f>
        <v>1.6108054027013505</v>
      </c>
    </row>
    <row r="7" spans="1:11" x14ac:dyDescent="0.15">
      <c r="A7" s="218"/>
      <c r="B7" s="260" t="s">
        <v>18</v>
      </c>
      <c r="C7" s="255"/>
      <c r="D7" s="261">
        <v>132264</v>
      </c>
      <c r="E7" s="262">
        <v>130355</v>
      </c>
      <c r="F7" s="262">
        <f>E7-D7</f>
        <v>-1909</v>
      </c>
      <c r="G7" s="263">
        <f t="shared" ref="G7:G22" si="2">F7/D7*100</f>
        <v>-1.4433254702715781</v>
      </c>
      <c r="H7" s="264">
        <v>56620</v>
      </c>
      <c r="I7" s="264">
        <v>58186</v>
      </c>
      <c r="J7" s="262">
        <f t="shared" si="0"/>
        <v>1566</v>
      </c>
      <c r="K7" s="263">
        <f t="shared" si="1"/>
        <v>2.7658071352878841</v>
      </c>
    </row>
    <row r="8" spans="1:11" x14ac:dyDescent="0.15">
      <c r="A8" s="24"/>
      <c r="B8" s="281" t="s">
        <v>19</v>
      </c>
      <c r="C8" s="265" t="s">
        <v>19</v>
      </c>
      <c r="D8" s="266">
        <v>12077</v>
      </c>
      <c r="E8" s="267">
        <v>11797</v>
      </c>
      <c r="F8" s="262">
        <f t="shared" ref="F8:F22" si="3">E8-D8</f>
        <v>-280</v>
      </c>
      <c r="G8" s="263">
        <f t="shared" si="2"/>
        <v>-2.3184565703403162</v>
      </c>
      <c r="H8" s="17">
        <v>5424</v>
      </c>
      <c r="I8" s="17">
        <v>5449</v>
      </c>
      <c r="J8" s="267">
        <f t="shared" si="0"/>
        <v>25</v>
      </c>
      <c r="K8" s="268">
        <f t="shared" si="1"/>
        <v>0.46091445427728611</v>
      </c>
    </row>
    <row r="9" spans="1:11" x14ac:dyDescent="0.15">
      <c r="A9" s="24"/>
      <c r="B9" s="281" t="s">
        <v>20</v>
      </c>
      <c r="C9" s="238" t="s">
        <v>20</v>
      </c>
      <c r="D9" s="266">
        <v>19857</v>
      </c>
      <c r="E9" s="267">
        <v>19220</v>
      </c>
      <c r="F9" s="262">
        <f t="shared" si="3"/>
        <v>-637</v>
      </c>
      <c r="G9" s="263">
        <f t="shared" si="2"/>
        <v>-3.2079367477463863</v>
      </c>
      <c r="H9" s="17">
        <v>8823</v>
      </c>
      <c r="I9" s="17">
        <v>8949</v>
      </c>
      <c r="J9" s="267">
        <f t="shared" si="0"/>
        <v>126</v>
      </c>
      <c r="K9" s="268">
        <f t="shared" si="1"/>
        <v>1.4280856851411086</v>
      </c>
    </row>
    <row r="10" spans="1:11" x14ac:dyDescent="0.15">
      <c r="A10" s="24"/>
      <c r="B10" s="281" t="s">
        <v>21</v>
      </c>
      <c r="C10" s="238" t="s">
        <v>21</v>
      </c>
      <c r="D10" s="266">
        <v>11350</v>
      </c>
      <c r="E10" s="267">
        <v>11036</v>
      </c>
      <c r="F10" s="262">
        <f t="shared" si="3"/>
        <v>-314</v>
      </c>
      <c r="G10" s="263">
        <f t="shared" si="2"/>
        <v>-2.7665198237885464</v>
      </c>
      <c r="H10" s="17">
        <v>5101</v>
      </c>
      <c r="I10" s="17">
        <v>5197</v>
      </c>
      <c r="J10" s="267">
        <f t="shared" si="0"/>
        <v>96</v>
      </c>
      <c r="K10" s="268">
        <f t="shared" si="1"/>
        <v>1.8819839247206431</v>
      </c>
    </row>
    <row r="11" spans="1:11" x14ac:dyDescent="0.15">
      <c r="A11" s="24"/>
      <c r="B11" s="281" t="s">
        <v>22</v>
      </c>
      <c r="C11" s="238" t="s">
        <v>22</v>
      </c>
      <c r="D11" s="266">
        <v>18839</v>
      </c>
      <c r="E11" s="267">
        <v>18949</v>
      </c>
      <c r="F11" s="262">
        <f t="shared" si="3"/>
        <v>110</v>
      </c>
      <c r="G11" s="263">
        <f t="shared" si="2"/>
        <v>0.58389511120547799</v>
      </c>
      <c r="H11" s="17">
        <v>8780</v>
      </c>
      <c r="I11" s="17">
        <v>9159</v>
      </c>
      <c r="J11" s="267">
        <f t="shared" si="0"/>
        <v>379</v>
      </c>
      <c r="K11" s="268">
        <f t="shared" si="1"/>
        <v>4.3166287015945333</v>
      </c>
    </row>
    <row r="12" spans="1:11" x14ac:dyDescent="0.15">
      <c r="A12" s="24"/>
      <c r="B12" s="281" t="s">
        <v>23</v>
      </c>
      <c r="C12" s="238" t="s">
        <v>23</v>
      </c>
      <c r="D12" s="266">
        <v>17292</v>
      </c>
      <c r="E12" s="267">
        <v>16973</v>
      </c>
      <c r="F12" s="262">
        <f t="shared" si="3"/>
        <v>-319</v>
      </c>
      <c r="G12" s="263">
        <f t="shared" si="2"/>
        <v>-1.8447837150127224</v>
      </c>
      <c r="H12" s="17">
        <v>7162</v>
      </c>
      <c r="I12" s="17">
        <v>7364</v>
      </c>
      <c r="J12" s="267">
        <f t="shared" si="0"/>
        <v>202</v>
      </c>
      <c r="K12" s="268">
        <f t="shared" si="1"/>
        <v>2.8204412175370006</v>
      </c>
    </row>
    <row r="13" spans="1:11" x14ac:dyDescent="0.15">
      <c r="A13" s="24"/>
      <c r="B13" s="281" t="s">
        <v>24</v>
      </c>
      <c r="C13" s="238" t="s">
        <v>24</v>
      </c>
      <c r="D13" s="266">
        <v>13914</v>
      </c>
      <c r="E13" s="267">
        <v>14277</v>
      </c>
      <c r="F13" s="262">
        <f t="shared" si="3"/>
        <v>363</v>
      </c>
      <c r="G13" s="263">
        <f t="shared" si="2"/>
        <v>2.608883139284174</v>
      </c>
      <c r="H13" s="17">
        <v>5268</v>
      </c>
      <c r="I13" s="17">
        <v>5657</v>
      </c>
      <c r="J13" s="267">
        <f t="shared" si="0"/>
        <v>389</v>
      </c>
      <c r="K13" s="268">
        <f t="shared" si="1"/>
        <v>7.3842065299924071</v>
      </c>
    </row>
    <row r="14" spans="1:11" x14ac:dyDescent="0.15">
      <c r="A14" s="24"/>
      <c r="B14" s="281" t="s">
        <v>25</v>
      </c>
      <c r="C14" s="238" t="s">
        <v>25</v>
      </c>
      <c r="D14" s="266">
        <v>14257</v>
      </c>
      <c r="E14" s="267">
        <v>14894</v>
      </c>
      <c r="F14" s="262">
        <f t="shared" si="3"/>
        <v>637</v>
      </c>
      <c r="G14" s="263">
        <f t="shared" si="2"/>
        <v>4.4679806410885883</v>
      </c>
      <c r="H14" s="17">
        <v>5958</v>
      </c>
      <c r="I14" s="17">
        <v>6600</v>
      </c>
      <c r="J14" s="267">
        <f t="shared" si="0"/>
        <v>642</v>
      </c>
      <c r="K14" s="268">
        <f t="shared" si="1"/>
        <v>10.775427995971802</v>
      </c>
    </row>
    <row r="15" spans="1:11" x14ac:dyDescent="0.15">
      <c r="A15" s="24"/>
      <c r="B15" s="281" t="s">
        <v>26</v>
      </c>
      <c r="C15" s="238" t="s">
        <v>26</v>
      </c>
      <c r="D15" s="266">
        <v>6464</v>
      </c>
      <c r="E15" s="267">
        <v>6295</v>
      </c>
      <c r="F15" s="262">
        <f t="shared" si="3"/>
        <v>-169</v>
      </c>
      <c r="G15" s="263">
        <f t="shared" si="2"/>
        <v>-2.6144801980198018</v>
      </c>
      <c r="H15" s="17">
        <v>2590</v>
      </c>
      <c r="I15" s="17">
        <v>2625</v>
      </c>
      <c r="J15" s="267">
        <f t="shared" si="0"/>
        <v>35</v>
      </c>
      <c r="K15" s="268">
        <f t="shared" si="1"/>
        <v>1.3513513513513513</v>
      </c>
    </row>
    <row r="16" spans="1:11" x14ac:dyDescent="0.15">
      <c r="A16" s="24"/>
      <c r="B16" s="281" t="s">
        <v>27</v>
      </c>
      <c r="C16" s="238" t="s">
        <v>27</v>
      </c>
      <c r="D16" s="266">
        <v>7436</v>
      </c>
      <c r="E16" s="267">
        <v>7124</v>
      </c>
      <c r="F16" s="262">
        <f t="shared" si="3"/>
        <v>-312</v>
      </c>
      <c r="G16" s="263">
        <f t="shared" si="2"/>
        <v>-4.1958041958041958</v>
      </c>
      <c r="H16" s="17">
        <v>3041</v>
      </c>
      <c r="I16" s="17">
        <v>2952</v>
      </c>
      <c r="J16" s="267">
        <f t="shared" si="0"/>
        <v>-89</v>
      </c>
      <c r="K16" s="268">
        <f t="shared" si="1"/>
        <v>-2.9266688589279841</v>
      </c>
    </row>
    <row r="17" spans="1:11" x14ac:dyDescent="0.15">
      <c r="A17" s="24"/>
      <c r="B17" s="281" t="s">
        <v>28</v>
      </c>
      <c r="C17" s="238" t="s">
        <v>28</v>
      </c>
      <c r="D17" s="266">
        <v>2011</v>
      </c>
      <c r="E17" s="267">
        <v>1584</v>
      </c>
      <c r="F17" s="262">
        <f t="shared" si="3"/>
        <v>-427</v>
      </c>
      <c r="G17" s="263">
        <f t="shared" si="2"/>
        <v>-21.233217304823469</v>
      </c>
      <c r="H17" s="17">
        <v>950</v>
      </c>
      <c r="I17" s="17">
        <v>798</v>
      </c>
      <c r="J17" s="267">
        <f t="shared" si="0"/>
        <v>-152</v>
      </c>
      <c r="K17" s="268">
        <f t="shared" si="1"/>
        <v>-16</v>
      </c>
    </row>
    <row r="18" spans="1:11" x14ac:dyDescent="0.15">
      <c r="A18" s="24"/>
      <c r="B18" s="282" t="s">
        <v>29</v>
      </c>
      <c r="C18" s="245" t="s">
        <v>29</v>
      </c>
      <c r="D18" s="266">
        <v>8767</v>
      </c>
      <c r="E18" s="267">
        <v>8206</v>
      </c>
      <c r="F18" s="262">
        <f t="shared" si="3"/>
        <v>-561</v>
      </c>
      <c r="G18" s="263">
        <f t="shared" si="2"/>
        <v>-6.3989962358845673</v>
      </c>
      <c r="H18" s="17">
        <v>3523</v>
      </c>
      <c r="I18" s="17">
        <v>3436</v>
      </c>
      <c r="J18" s="267">
        <f t="shared" si="0"/>
        <v>-87</v>
      </c>
      <c r="K18" s="268">
        <f t="shared" si="1"/>
        <v>-2.4694862333238716</v>
      </c>
    </row>
    <row r="19" spans="1:11" x14ac:dyDescent="0.15">
      <c r="A19" s="218"/>
      <c r="B19" s="260" t="s">
        <v>30</v>
      </c>
      <c r="C19" s="278"/>
      <c r="D19" s="261">
        <v>6310</v>
      </c>
      <c r="E19" s="262">
        <v>5817</v>
      </c>
      <c r="F19" s="262">
        <f t="shared" si="3"/>
        <v>-493</v>
      </c>
      <c r="G19" s="263">
        <f t="shared" si="2"/>
        <v>-7.8129952456418374</v>
      </c>
      <c r="H19" s="264">
        <v>2533</v>
      </c>
      <c r="I19" s="264">
        <v>2416</v>
      </c>
      <c r="J19" s="262">
        <f t="shared" si="0"/>
        <v>-117</v>
      </c>
      <c r="K19" s="263">
        <f t="shared" si="1"/>
        <v>-4.6190288195815246</v>
      </c>
    </row>
    <row r="20" spans="1:11" x14ac:dyDescent="0.15">
      <c r="A20" s="218"/>
      <c r="B20" s="269" t="s">
        <v>31</v>
      </c>
      <c r="C20" s="279"/>
      <c r="D20" s="261">
        <v>10392</v>
      </c>
      <c r="E20" s="262">
        <v>9789</v>
      </c>
      <c r="F20" s="262">
        <f t="shared" si="3"/>
        <v>-603</v>
      </c>
      <c r="G20" s="263">
        <f t="shared" si="2"/>
        <v>-5.8025404157043878</v>
      </c>
      <c r="H20" s="264">
        <v>4231</v>
      </c>
      <c r="I20" s="264">
        <v>4127</v>
      </c>
      <c r="J20" s="262">
        <f t="shared" si="0"/>
        <v>-104</v>
      </c>
      <c r="K20" s="263">
        <f t="shared" si="1"/>
        <v>-2.4580477428503897</v>
      </c>
    </row>
    <row r="21" spans="1:11" x14ac:dyDescent="0.15">
      <c r="A21" s="218"/>
      <c r="B21" s="269" t="s">
        <v>32</v>
      </c>
      <c r="C21" s="279"/>
      <c r="D21" s="261">
        <v>7071</v>
      </c>
      <c r="E21" s="262">
        <v>6531</v>
      </c>
      <c r="F21" s="262">
        <f t="shared" si="3"/>
        <v>-540</v>
      </c>
      <c r="G21" s="263">
        <f t="shared" si="2"/>
        <v>-7.6368264743317775</v>
      </c>
      <c r="H21" s="264">
        <v>2863</v>
      </c>
      <c r="I21" s="264">
        <v>2814</v>
      </c>
      <c r="J21" s="262">
        <f t="shared" si="0"/>
        <v>-49</v>
      </c>
      <c r="K21" s="263">
        <f t="shared" si="1"/>
        <v>-1.7114914425427872</v>
      </c>
    </row>
    <row r="22" spans="1:11" x14ac:dyDescent="0.15">
      <c r="A22" s="270"/>
      <c r="B22" s="271" t="s">
        <v>33</v>
      </c>
      <c r="C22" s="280"/>
      <c r="D22" s="272">
        <v>8992</v>
      </c>
      <c r="E22" s="273">
        <v>8148</v>
      </c>
      <c r="F22" s="273">
        <f t="shared" si="3"/>
        <v>-844</v>
      </c>
      <c r="G22" s="274">
        <f t="shared" si="2"/>
        <v>-9.3861209964412815</v>
      </c>
      <c r="H22" s="22">
        <v>3718</v>
      </c>
      <c r="I22" s="22">
        <v>3549</v>
      </c>
      <c r="J22" s="273">
        <f t="shared" si="0"/>
        <v>-169</v>
      </c>
      <c r="K22" s="274">
        <f t="shared" si="1"/>
        <v>-4.5454545454545459</v>
      </c>
    </row>
    <row r="23" spans="1:11" x14ac:dyDescent="0.15">
      <c r="A23" s="24" t="s">
        <v>892</v>
      </c>
      <c r="B23" s="24"/>
      <c r="C23" s="14"/>
      <c r="D23" s="24"/>
      <c r="E23" s="24"/>
      <c r="F23" s="24"/>
      <c r="G23" s="24"/>
      <c r="H23" s="24"/>
      <c r="I23" s="24"/>
      <c r="J23" s="24"/>
      <c r="K23" s="24"/>
    </row>
    <row r="24" spans="1:11" x14ac:dyDescent="0.15">
      <c r="A24" s="24" t="s">
        <v>34</v>
      </c>
      <c r="B24" s="275"/>
      <c r="C24" s="276"/>
      <c r="D24" s="275"/>
      <c r="E24" s="275"/>
      <c r="F24" s="275"/>
      <c r="G24" s="275"/>
      <c r="H24" s="275"/>
      <c r="I24" s="275"/>
      <c r="J24" s="275"/>
      <c r="K24" s="275"/>
    </row>
  </sheetData>
  <mergeCells count="3">
    <mergeCell ref="A1:K2"/>
    <mergeCell ref="D4:E4"/>
    <mergeCell ref="H4:I4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21"/>
  <sheetViews>
    <sheetView showGridLines="0" zoomScale="115" zoomScaleNormal="115" workbookViewId="0">
      <selection activeCell="I25" sqref="I25"/>
    </sheetView>
  </sheetViews>
  <sheetFormatPr defaultColWidth="9" defaultRowHeight="13.5" x14ac:dyDescent="0.15"/>
  <cols>
    <col min="1" max="1" width="4.75" style="1" customWidth="1"/>
    <col min="2" max="2" width="17.875" style="1" customWidth="1"/>
    <col min="3" max="5" width="9.125" style="1" bestFit="1" customWidth="1"/>
    <col min="6" max="6" width="10.5" style="1" bestFit="1" customWidth="1"/>
    <col min="7" max="9" width="9.5" style="1" bestFit="1" customWidth="1"/>
    <col min="10" max="16384" width="9" style="1"/>
  </cols>
  <sheetData>
    <row r="1" spans="1:9" ht="14.25" customHeight="1" x14ac:dyDescent="0.15">
      <c r="A1" s="322" t="s">
        <v>35</v>
      </c>
      <c r="B1" s="322"/>
      <c r="C1" s="322"/>
      <c r="D1" s="322"/>
      <c r="E1" s="322"/>
      <c r="F1" s="322"/>
      <c r="G1" s="322"/>
      <c r="H1" s="322"/>
      <c r="I1" s="322"/>
    </row>
    <row r="2" spans="1:9" ht="14.25" customHeight="1" x14ac:dyDescent="0.15">
      <c r="A2" s="322"/>
      <c r="B2" s="322"/>
      <c r="C2" s="322"/>
      <c r="D2" s="322"/>
      <c r="E2" s="322"/>
      <c r="F2" s="322"/>
      <c r="G2" s="322"/>
      <c r="H2" s="322"/>
      <c r="I2" s="322"/>
    </row>
    <row r="3" spans="1:9" ht="14.25" x14ac:dyDescent="0.15">
      <c r="A3" s="236"/>
      <c r="B3" s="236"/>
      <c r="C3" s="236"/>
      <c r="D3" s="236"/>
      <c r="E3" s="236"/>
      <c r="F3" s="236"/>
      <c r="G3" s="236"/>
      <c r="H3" s="236"/>
      <c r="I3" s="236"/>
    </row>
    <row r="4" spans="1:9" ht="14.25" thickBot="1" x14ac:dyDescent="0.2">
      <c r="A4" s="223" t="s">
        <v>36</v>
      </c>
      <c r="B4" s="237"/>
      <c r="C4" s="237"/>
      <c r="D4" s="237"/>
      <c r="E4" s="237"/>
      <c r="F4" s="237"/>
      <c r="G4" s="237"/>
      <c r="H4" s="237"/>
      <c r="I4" s="237"/>
    </row>
    <row r="5" spans="1:9" ht="14.25" thickTop="1" x14ac:dyDescent="0.15">
      <c r="A5" s="332" t="s">
        <v>37</v>
      </c>
      <c r="B5" s="323" t="s">
        <v>38</v>
      </c>
      <c r="C5" s="329" t="s">
        <v>39</v>
      </c>
      <c r="D5" s="330"/>
      <c r="E5" s="323" t="s">
        <v>40</v>
      </c>
      <c r="F5" s="323" t="s">
        <v>41</v>
      </c>
      <c r="G5" s="323" t="s">
        <v>42</v>
      </c>
      <c r="H5" s="329" t="s">
        <v>43</v>
      </c>
      <c r="I5" s="331"/>
    </row>
    <row r="6" spans="1:9" x14ac:dyDescent="0.15">
      <c r="A6" s="333"/>
      <c r="B6" s="324"/>
      <c r="C6" s="8" t="s">
        <v>45</v>
      </c>
      <c r="D6" s="8" t="s">
        <v>897</v>
      </c>
      <c r="E6" s="324"/>
      <c r="F6" s="324"/>
      <c r="G6" s="324"/>
      <c r="H6" s="8" t="s">
        <v>44</v>
      </c>
      <c r="I6" s="254" t="s">
        <v>45</v>
      </c>
    </row>
    <row r="7" spans="1:9" x14ac:dyDescent="0.15">
      <c r="A7" s="14">
        <v>1</v>
      </c>
      <c r="B7" s="238" t="s">
        <v>46</v>
      </c>
      <c r="C7" s="11">
        <v>2546</v>
      </c>
      <c r="D7" s="12">
        <v>2937</v>
      </c>
      <c r="E7" s="239">
        <v>391</v>
      </c>
      <c r="F7" s="240">
        <v>15.35742340926944</v>
      </c>
      <c r="G7" s="241">
        <f>3.477</f>
        <v>3.4769999999999999</v>
      </c>
      <c r="H7" s="241">
        <f>C7/(ROUND(G7*100,0)/100)</f>
        <v>731.60919540229884</v>
      </c>
      <c r="I7" s="241">
        <f>D7/(ROUND(G7*100,0)/100)</f>
        <v>843.9655172413793</v>
      </c>
    </row>
    <row r="8" spans="1:9" x14ac:dyDescent="0.15">
      <c r="A8" s="14">
        <v>2</v>
      </c>
      <c r="B8" s="238" t="s">
        <v>898</v>
      </c>
      <c r="C8" s="16">
        <v>203</v>
      </c>
      <c r="D8" s="17">
        <v>231</v>
      </c>
      <c r="E8" s="242">
        <v>28</v>
      </c>
      <c r="F8" s="243">
        <v>13.793103448275861</v>
      </c>
      <c r="G8" s="244">
        <v>0.11799999999999999</v>
      </c>
      <c r="H8" s="244">
        <f t="shared" ref="H8:H11" si="0">C8/(ROUND(G8*100,0)/100)</f>
        <v>1691.6666666666667</v>
      </c>
      <c r="I8" s="244">
        <f t="shared" ref="I8:I11" si="1">D8/(ROUND(G8*100,0)/100)</f>
        <v>1925</v>
      </c>
    </row>
    <row r="9" spans="1:9" x14ac:dyDescent="0.15">
      <c r="A9" s="14">
        <v>3</v>
      </c>
      <c r="B9" s="238" t="s">
        <v>899</v>
      </c>
      <c r="C9" s="16">
        <v>301</v>
      </c>
      <c r="D9" s="17">
        <v>341</v>
      </c>
      <c r="E9" s="242">
        <v>40</v>
      </c>
      <c r="F9" s="243">
        <v>13.2890365448505</v>
      </c>
      <c r="G9" s="244">
        <v>0.122</v>
      </c>
      <c r="H9" s="244">
        <f t="shared" si="0"/>
        <v>2508.3333333333335</v>
      </c>
      <c r="I9" s="244">
        <f t="shared" si="1"/>
        <v>2841.666666666667</v>
      </c>
    </row>
    <row r="10" spans="1:9" x14ac:dyDescent="0.15">
      <c r="A10" s="14">
        <v>4</v>
      </c>
      <c r="B10" s="238" t="s">
        <v>48</v>
      </c>
      <c r="C10" s="16">
        <v>114</v>
      </c>
      <c r="D10" s="17">
        <v>129</v>
      </c>
      <c r="E10" s="242">
        <v>15</v>
      </c>
      <c r="F10" s="243">
        <v>13.157894736842104</v>
      </c>
      <c r="G10" s="244">
        <v>6.7000000000000004E-2</v>
      </c>
      <c r="H10" s="244">
        <f t="shared" si="0"/>
        <v>1628.5714285714284</v>
      </c>
      <c r="I10" s="244">
        <f t="shared" si="1"/>
        <v>1842.8571428571427</v>
      </c>
    </row>
    <row r="11" spans="1:9" x14ac:dyDescent="0.15">
      <c r="A11" s="6">
        <v>5</v>
      </c>
      <c r="B11" s="245" t="s">
        <v>900</v>
      </c>
      <c r="C11" s="246">
        <v>258</v>
      </c>
      <c r="D11" s="247">
        <v>291</v>
      </c>
      <c r="E11" s="248">
        <v>33</v>
      </c>
      <c r="F11" s="249">
        <v>12.790697674418606</v>
      </c>
      <c r="G11" s="250">
        <v>0.16400000000000001</v>
      </c>
      <c r="H11" s="250">
        <f t="shared" si="0"/>
        <v>1612.5</v>
      </c>
      <c r="I11" s="250">
        <f t="shared" si="1"/>
        <v>1818.75</v>
      </c>
    </row>
    <row r="12" spans="1:9" ht="14.25" thickBot="1" x14ac:dyDescent="0.2">
      <c r="A12" s="223" t="s">
        <v>47</v>
      </c>
      <c r="B12" s="237"/>
      <c r="C12" s="237"/>
      <c r="D12" s="237"/>
      <c r="E12" s="237"/>
      <c r="F12" s="237"/>
      <c r="G12" s="237"/>
      <c r="H12" s="237"/>
      <c r="I12" s="237"/>
    </row>
    <row r="13" spans="1:9" ht="14.25" thickTop="1" x14ac:dyDescent="0.15">
      <c r="A13" s="332" t="s">
        <v>37</v>
      </c>
      <c r="B13" s="323" t="s">
        <v>38</v>
      </c>
      <c r="C13" s="329" t="s">
        <v>39</v>
      </c>
      <c r="D13" s="330"/>
      <c r="E13" s="323" t="s">
        <v>40</v>
      </c>
      <c r="F13" s="323" t="s">
        <v>41</v>
      </c>
      <c r="G13" s="323" t="s">
        <v>42</v>
      </c>
      <c r="H13" s="329" t="s">
        <v>43</v>
      </c>
      <c r="I13" s="331"/>
    </row>
    <row r="14" spans="1:9" x14ac:dyDescent="0.15">
      <c r="A14" s="333"/>
      <c r="B14" s="324"/>
      <c r="C14" s="8" t="s">
        <v>45</v>
      </c>
      <c r="D14" s="8" t="s">
        <v>897</v>
      </c>
      <c r="E14" s="324"/>
      <c r="F14" s="324"/>
      <c r="G14" s="324"/>
      <c r="H14" s="8" t="s">
        <v>44</v>
      </c>
      <c r="I14" s="254" t="s">
        <v>45</v>
      </c>
    </row>
    <row r="15" spans="1:9" x14ac:dyDescent="0.15">
      <c r="A15" s="14">
        <v>1</v>
      </c>
      <c r="B15" s="238" t="s">
        <v>901</v>
      </c>
      <c r="C15" s="11">
        <v>522</v>
      </c>
      <c r="D15" s="12">
        <v>394</v>
      </c>
      <c r="E15" s="251">
        <v>-128</v>
      </c>
      <c r="F15" s="298">
        <v>-24.521072796934863</v>
      </c>
      <c r="G15" s="241">
        <v>24.972999999999999</v>
      </c>
      <c r="H15" s="241">
        <f>C15/(ROUND(G15*100,0)/100)</f>
        <v>20.905086103323988</v>
      </c>
      <c r="I15" s="241">
        <f>D15/(ROUND(G15*100,0)/100)</f>
        <v>15.778934721665999</v>
      </c>
    </row>
    <row r="16" spans="1:9" x14ac:dyDescent="0.15">
      <c r="A16" s="14">
        <v>2</v>
      </c>
      <c r="B16" s="238" t="s">
        <v>902</v>
      </c>
      <c r="C16" s="16">
        <v>388</v>
      </c>
      <c r="D16" s="17">
        <v>295</v>
      </c>
      <c r="E16" s="252">
        <v>-93</v>
      </c>
      <c r="F16" s="299">
        <v>-23.969072164948454</v>
      </c>
      <c r="G16" s="244">
        <v>19.056000000000001</v>
      </c>
      <c r="H16" s="244">
        <f t="shared" ref="H16:H19" si="2">C16/(ROUND(G16*100,0)/100)</f>
        <v>20.356768100734524</v>
      </c>
      <c r="I16" s="244">
        <f t="shared" ref="I16:I19" si="3">D16/(ROUND(G16*100,0)/100)</f>
        <v>15.477439664218259</v>
      </c>
    </row>
    <row r="17" spans="1:9" x14ac:dyDescent="0.15">
      <c r="A17" s="14">
        <v>3</v>
      </c>
      <c r="B17" s="238" t="s">
        <v>903</v>
      </c>
      <c r="C17" s="16">
        <v>444</v>
      </c>
      <c r="D17" s="17">
        <v>352</v>
      </c>
      <c r="E17" s="252">
        <v>-92</v>
      </c>
      <c r="F17" s="299">
        <v>-20.72072072072072</v>
      </c>
      <c r="G17" s="244">
        <v>0.19</v>
      </c>
      <c r="H17" s="244">
        <f t="shared" si="2"/>
        <v>2336.8421052631579</v>
      </c>
      <c r="I17" s="244">
        <f t="shared" si="3"/>
        <v>1852.6315789473683</v>
      </c>
    </row>
    <row r="18" spans="1:9" x14ac:dyDescent="0.15">
      <c r="A18" s="14">
        <v>4</v>
      </c>
      <c r="B18" s="238" t="s">
        <v>49</v>
      </c>
      <c r="C18" s="16">
        <v>337</v>
      </c>
      <c r="D18" s="17">
        <v>270</v>
      </c>
      <c r="E18" s="252">
        <v>-67</v>
      </c>
      <c r="F18" s="299">
        <v>-19.881305637982198</v>
      </c>
      <c r="G18" s="244">
        <v>29.367000000000001</v>
      </c>
      <c r="H18" s="244">
        <f t="shared" si="2"/>
        <v>11.474293496765407</v>
      </c>
      <c r="I18" s="244">
        <f t="shared" si="3"/>
        <v>9.1930541368743608</v>
      </c>
    </row>
    <row r="19" spans="1:9" x14ac:dyDescent="0.15">
      <c r="A19" s="6">
        <v>5</v>
      </c>
      <c r="B19" s="245" t="s">
        <v>904</v>
      </c>
      <c r="C19" s="246">
        <v>518</v>
      </c>
      <c r="D19" s="247">
        <v>419</v>
      </c>
      <c r="E19" s="253">
        <v>-99</v>
      </c>
      <c r="F19" s="300">
        <v>-19.111969111969113</v>
      </c>
      <c r="G19" s="250">
        <v>17.501999999999999</v>
      </c>
      <c r="H19" s="250">
        <f t="shared" si="2"/>
        <v>29.6</v>
      </c>
      <c r="I19" s="250">
        <f t="shared" si="3"/>
        <v>23.942857142857143</v>
      </c>
    </row>
    <row r="20" spans="1:9" x14ac:dyDescent="0.15">
      <c r="A20" s="24" t="s">
        <v>883</v>
      </c>
      <c r="B20" s="24"/>
      <c r="C20" s="24"/>
      <c r="D20" s="24"/>
      <c r="E20" s="24"/>
      <c r="F20" s="24"/>
      <c r="G20" s="24"/>
      <c r="H20" s="24"/>
      <c r="I20" s="24"/>
    </row>
    <row r="21" spans="1:9" x14ac:dyDescent="0.15">
      <c r="A21" s="24" t="s">
        <v>50</v>
      </c>
      <c r="B21" s="24"/>
      <c r="C21" s="24"/>
      <c r="D21" s="24"/>
      <c r="E21" s="24"/>
      <c r="F21" s="24"/>
      <c r="G21" s="24"/>
      <c r="H21" s="24"/>
      <c r="I21" s="24"/>
    </row>
  </sheetData>
  <mergeCells count="15">
    <mergeCell ref="A1:I2"/>
    <mergeCell ref="H13:I13"/>
    <mergeCell ref="H5:I5"/>
    <mergeCell ref="E5:E6"/>
    <mergeCell ref="F5:F6"/>
    <mergeCell ref="G5:G6"/>
    <mergeCell ref="G13:G14"/>
    <mergeCell ref="F13:F14"/>
    <mergeCell ref="E13:E14"/>
    <mergeCell ref="C13:D13"/>
    <mergeCell ref="C5:D5"/>
    <mergeCell ref="B13:B14"/>
    <mergeCell ref="A13:A14"/>
    <mergeCell ref="B5:B6"/>
    <mergeCell ref="A5:A6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134"/>
  <sheetViews>
    <sheetView showGridLines="0" zoomScaleNormal="100" workbookViewId="0">
      <pane xSplit="2" ySplit="6" topLeftCell="C7" activePane="bottomRight" state="frozen"/>
      <selection activeCell="G37" sqref="G37"/>
      <selection pane="topRight" activeCell="G37" sqref="G37"/>
      <selection pane="bottomLeft" activeCell="G37" sqref="G37"/>
      <selection pane="bottomRight" activeCell="J1" sqref="J1"/>
    </sheetView>
  </sheetViews>
  <sheetFormatPr defaultColWidth="9" defaultRowHeight="13.5" x14ac:dyDescent="0.15"/>
  <cols>
    <col min="1" max="1" width="4.25" style="1" customWidth="1"/>
    <col min="2" max="2" width="13.875" style="1" bestFit="1" customWidth="1"/>
    <col min="3" max="3" width="17.625" style="1" customWidth="1"/>
    <col min="4" max="4" width="15.875" style="1" customWidth="1"/>
    <col min="5" max="5" width="13.125" style="1" customWidth="1"/>
    <col min="6" max="6" width="14" style="1" customWidth="1"/>
    <col min="7" max="7" width="10.5" style="1" bestFit="1" customWidth="1"/>
    <col min="8" max="8" width="11.625" style="1" bestFit="1" customWidth="1"/>
    <col min="9" max="9" width="13.875" style="1" bestFit="1" customWidth="1"/>
    <col min="10" max="16384" width="9" style="1"/>
  </cols>
  <sheetData>
    <row r="1" spans="1:9" x14ac:dyDescent="0.15">
      <c r="A1" s="322" t="s">
        <v>122</v>
      </c>
      <c r="B1" s="322"/>
      <c r="C1" s="322"/>
      <c r="D1" s="322"/>
      <c r="E1" s="322"/>
      <c r="F1" s="322"/>
      <c r="G1" s="322"/>
      <c r="H1" s="322"/>
      <c r="I1" s="322"/>
    </row>
    <row r="2" spans="1:9" x14ac:dyDescent="0.15">
      <c r="A2" s="322"/>
      <c r="B2" s="322"/>
      <c r="C2" s="322"/>
      <c r="D2" s="322"/>
      <c r="E2" s="322"/>
      <c r="F2" s="322"/>
      <c r="G2" s="322"/>
      <c r="H2" s="322"/>
      <c r="I2" s="322"/>
    </row>
    <row r="3" spans="1:9" ht="14.25" thickBot="1" x14ac:dyDescent="0.2">
      <c r="A3" s="205"/>
      <c r="B3" s="205"/>
      <c r="C3" s="205"/>
      <c r="D3" s="205"/>
      <c r="E3" s="205"/>
      <c r="F3" s="205"/>
      <c r="G3" s="205"/>
      <c r="H3" s="205"/>
      <c r="I3" s="205"/>
    </row>
    <row r="4" spans="1:9" ht="14.25" thickTop="1" x14ac:dyDescent="0.15">
      <c r="A4" s="5"/>
      <c r="B4" s="5"/>
      <c r="C4" s="325" t="s">
        <v>39</v>
      </c>
      <c r="D4" s="331"/>
      <c r="E4" s="330"/>
      <c r="F4" s="325" t="s">
        <v>51</v>
      </c>
      <c r="G4" s="331" t="s">
        <v>52</v>
      </c>
      <c r="H4" s="331"/>
      <c r="I4" s="331"/>
    </row>
    <row r="5" spans="1:9" x14ac:dyDescent="0.15">
      <c r="A5" s="24"/>
      <c r="B5" s="24"/>
      <c r="C5" s="335"/>
      <c r="D5" s="334" t="s">
        <v>53</v>
      </c>
      <c r="E5" s="334" t="s">
        <v>54</v>
      </c>
      <c r="F5" s="335"/>
      <c r="G5" s="334" t="s">
        <v>55</v>
      </c>
      <c r="H5" s="334" t="s">
        <v>56</v>
      </c>
      <c r="I5" s="336" t="s">
        <v>57</v>
      </c>
    </row>
    <row r="6" spans="1:9" x14ac:dyDescent="0.15">
      <c r="A6" s="206"/>
      <c r="B6" s="206"/>
      <c r="C6" s="326"/>
      <c r="D6" s="324"/>
      <c r="E6" s="324"/>
      <c r="F6" s="326"/>
      <c r="G6" s="324"/>
      <c r="H6" s="324"/>
      <c r="I6" s="326"/>
    </row>
    <row r="7" spans="1:9" x14ac:dyDescent="0.15">
      <c r="A7" s="207" t="s">
        <v>58</v>
      </c>
      <c r="B7" s="207"/>
      <c r="C7" s="208">
        <v>160640</v>
      </c>
      <c r="D7" s="209">
        <v>75308</v>
      </c>
      <c r="E7" s="209">
        <v>85332</v>
      </c>
      <c r="F7" s="209">
        <v>71092</v>
      </c>
      <c r="G7" s="210">
        <v>13.806648406374503</v>
      </c>
      <c r="H7" s="210">
        <v>53.72198705179283</v>
      </c>
      <c r="I7" s="210">
        <v>31.539467131474101</v>
      </c>
    </row>
    <row r="8" spans="1:9" x14ac:dyDescent="0.15">
      <c r="A8" s="207" t="s">
        <v>59</v>
      </c>
      <c r="B8" s="207"/>
      <c r="C8" s="208">
        <f>C9+C22+C34+C43+C66+C78+C83+C89+C95+C100+C106</f>
        <v>130355</v>
      </c>
      <c r="D8" s="209">
        <f t="shared" ref="D8:F8" si="0">D9+D22+D34+D43+D66+D78+D83+D89+D95+D100+D106</f>
        <v>61132</v>
      </c>
      <c r="E8" s="209">
        <f t="shared" si="0"/>
        <v>69223</v>
      </c>
      <c r="F8" s="209">
        <f t="shared" si="0"/>
        <v>58186</v>
      </c>
      <c r="G8" s="211">
        <v>14.349276974416018</v>
      </c>
      <c r="H8" s="211">
        <v>55.17394806489969</v>
      </c>
      <c r="I8" s="211">
        <v>29.352153734033987</v>
      </c>
    </row>
    <row r="9" spans="1:9" x14ac:dyDescent="0.15">
      <c r="A9" s="207" t="s">
        <v>60</v>
      </c>
      <c r="B9" s="207"/>
      <c r="C9" s="208">
        <f>SUM(C10:C21)</f>
        <v>11797</v>
      </c>
      <c r="D9" s="209">
        <f>SUM(D10:D21)</f>
        <v>5478</v>
      </c>
      <c r="E9" s="209">
        <f t="shared" ref="E9:F9" si="1">SUM(E10:E21)</f>
        <v>6319</v>
      </c>
      <c r="F9" s="209">
        <f t="shared" si="1"/>
        <v>5449</v>
      </c>
      <c r="G9" s="211">
        <v>12.604899550733236</v>
      </c>
      <c r="H9" s="211">
        <v>52.428583538187681</v>
      </c>
      <c r="I9" s="211">
        <v>33.516995846401628</v>
      </c>
    </row>
    <row r="10" spans="1:9" x14ac:dyDescent="0.15">
      <c r="A10" s="24"/>
      <c r="B10" s="212" t="s">
        <v>61</v>
      </c>
      <c r="C10" s="213">
        <v>2670</v>
      </c>
      <c r="D10" s="214">
        <v>1268</v>
      </c>
      <c r="E10" s="214">
        <v>1402</v>
      </c>
      <c r="F10" s="214">
        <v>1090</v>
      </c>
      <c r="G10" s="215">
        <v>14.719101123595504</v>
      </c>
      <c r="H10" s="215">
        <v>54.49438202247191</v>
      </c>
      <c r="I10" s="215">
        <v>29.812734082397004</v>
      </c>
    </row>
    <row r="11" spans="1:9" x14ac:dyDescent="0.15">
      <c r="A11" s="24"/>
      <c r="B11" s="216" t="s">
        <v>62</v>
      </c>
      <c r="C11" s="213">
        <v>1658</v>
      </c>
      <c r="D11" s="214">
        <v>745</v>
      </c>
      <c r="E11" s="214">
        <v>913</v>
      </c>
      <c r="F11" s="214">
        <v>767</v>
      </c>
      <c r="G11" s="215">
        <v>16.887816646562122</v>
      </c>
      <c r="H11" s="215">
        <v>55.850422195416158</v>
      </c>
      <c r="I11" s="215">
        <v>26.77925211097708</v>
      </c>
    </row>
    <row r="12" spans="1:9" x14ac:dyDescent="0.15">
      <c r="A12" s="24"/>
      <c r="B12" s="216" t="s">
        <v>63</v>
      </c>
      <c r="C12" s="213">
        <v>982</v>
      </c>
      <c r="D12" s="214">
        <v>461</v>
      </c>
      <c r="E12" s="214">
        <v>521</v>
      </c>
      <c r="F12" s="214">
        <v>504</v>
      </c>
      <c r="G12" s="215">
        <v>12.423625254582484</v>
      </c>
      <c r="H12" s="215">
        <v>53.054989816700612</v>
      </c>
      <c r="I12" s="215">
        <v>32.484725050916495</v>
      </c>
    </row>
    <row r="13" spans="1:9" x14ac:dyDescent="0.15">
      <c r="A13" s="24"/>
      <c r="B13" s="216" t="s">
        <v>64</v>
      </c>
      <c r="C13" s="213">
        <v>362</v>
      </c>
      <c r="D13" s="214">
        <v>169</v>
      </c>
      <c r="E13" s="214">
        <v>193</v>
      </c>
      <c r="F13" s="214">
        <v>158</v>
      </c>
      <c r="G13" s="215">
        <v>9.1160220994475143</v>
      </c>
      <c r="H13" s="215">
        <v>46.685082872928177</v>
      </c>
      <c r="I13" s="215">
        <v>43.370165745856355</v>
      </c>
    </row>
    <row r="14" spans="1:9" x14ac:dyDescent="0.15">
      <c r="A14" s="24"/>
      <c r="B14" s="216" t="s">
        <v>65</v>
      </c>
      <c r="C14" s="213">
        <v>599</v>
      </c>
      <c r="D14" s="214">
        <v>287</v>
      </c>
      <c r="E14" s="214">
        <v>312</v>
      </c>
      <c r="F14" s="214">
        <v>311</v>
      </c>
      <c r="G14" s="215">
        <v>13.35559265442404</v>
      </c>
      <c r="H14" s="215">
        <v>51.419031719532562</v>
      </c>
      <c r="I14" s="215">
        <v>34.056761268781308</v>
      </c>
    </row>
    <row r="15" spans="1:9" x14ac:dyDescent="0.15">
      <c r="A15" s="24"/>
      <c r="B15" s="216" t="s">
        <v>66</v>
      </c>
      <c r="C15" s="213">
        <v>405</v>
      </c>
      <c r="D15" s="214">
        <v>181</v>
      </c>
      <c r="E15" s="214">
        <v>224</v>
      </c>
      <c r="F15" s="214">
        <v>215</v>
      </c>
      <c r="G15" s="215">
        <v>3.4567901234567899</v>
      </c>
      <c r="H15" s="215">
        <v>42.716049382716051</v>
      </c>
      <c r="I15" s="215">
        <v>45.432098765432102</v>
      </c>
    </row>
    <row r="16" spans="1:9" x14ac:dyDescent="0.15">
      <c r="A16" s="24"/>
      <c r="B16" s="216" t="s">
        <v>67</v>
      </c>
      <c r="C16" s="213">
        <v>673</v>
      </c>
      <c r="D16" s="214">
        <v>293</v>
      </c>
      <c r="E16" s="214">
        <v>380</v>
      </c>
      <c r="F16" s="214">
        <v>339</v>
      </c>
      <c r="G16" s="215">
        <v>11.589895988112927</v>
      </c>
      <c r="H16" s="215">
        <v>56.166419019316493</v>
      </c>
      <c r="I16" s="215">
        <v>30.312035661218424</v>
      </c>
    </row>
    <row r="17" spans="1:9" x14ac:dyDescent="0.15">
      <c r="A17" s="24"/>
      <c r="B17" s="216" t="s">
        <v>68</v>
      </c>
      <c r="C17" s="213">
        <v>370</v>
      </c>
      <c r="D17" s="214">
        <v>185</v>
      </c>
      <c r="E17" s="214">
        <v>185</v>
      </c>
      <c r="F17" s="214">
        <v>215</v>
      </c>
      <c r="G17" s="215">
        <v>7.5675675675675684</v>
      </c>
      <c r="H17" s="215">
        <v>51.351351351351347</v>
      </c>
      <c r="I17" s="215">
        <v>34.324324324324323</v>
      </c>
    </row>
    <row r="18" spans="1:9" x14ac:dyDescent="0.15">
      <c r="A18" s="24"/>
      <c r="B18" s="216" t="s">
        <v>69</v>
      </c>
      <c r="C18" s="213">
        <v>160</v>
      </c>
      <c r="D18" s="214">
        <v>81</v>
      </c>
      <c r="E18" s="214">
        <v>79</v>
      </c>
      <c r="F18" s="214">
        <v>93</v>
      </c>
      <c r="G18" s="215">
        <v>9.375</v>
      </c>
      <c r="H18" s="215">
        <v>46.875</v>
      </c>
      <c r="I18" s="215">
        <v>37.5</v>
      </c>
    </row>
    <row r="19" spans="1:9" x14ac:dyDescent="0.15">
      <c r="A19" s="24"/>
      <c r="B19" s="216" t="s">
        <v>70</v>
      </c>
      <c r="C19" s="213">
        <v>291</v>
      </c>
      <c r="D19" s="214">
        <v>143</v>
      </c>
      <c r="E19" s="214">
        <v>148</v>
      </c>
      <c r="F19" s="214">
        <v>154</v>
      </c>
      <c r="G19" s="215">
        <v>10.309278350515463</v>
      </c>
      <c r="H19" s="215">
        <v>51.546391752577314</v>
      </c>
      <c r="I19" s="215">
        <v>34.707903780068726</v>
      </c>
    </row>
    <row r="20" spans="1:9" x14ac:dyDescent="0.15">
      <c r="A20" s="24"/>
      <c r="B20" s="216" t="s">
        <v>71</v>
      </c>
      <c r="C20" s="213">
        <v>2266</v>
      </c>
      <c r="D20" s="214">
        <v>1050</v>
      </c>
      <c r="E20" s="214">
        <v>1216</v>
      </c>
      <c r="F20" s="214">
        <v>992</v>
      </c>
      <c r="G20" s="215">
        <v>11.650485436893204</v>
      </c>
      <c r="H20" s="215">
        <v>49.514563106796118</v>
      </c>
      <c r="I20" s="215">
        <v>38.702559576345983</v>
      </c>
    </row>
    <row r="21" spans="1:9" x14ac:dyDescent="0.15">
      <c r="A21" s="24"/>
      <c r="B21" s="217" t="s">
        <v>72</v>
      </c>
      <c r="C21" s="213">
        <v>1361</v>
      </c>
      <c r="D21" s="214">
        <v>615</v>
      </c>
      <c r="E21" s="214">
        <v>746</v>
      </c>
      <c r="F21" s="214">
        <v>611</v>
      </c>
      <c r="G21" s="215">
        <v>11.021307861866275</v>
      </c>
      <c r="H21" s="215">
        <v>52.755326965466566</v>
      </c>
      <c r="I21" s="215">
        <v>35.341660543717857</v>
      </c>
    </row>
    <row r="22" spans="1:9" x14ac:dyDescent="0.15">
      <c r="A22" s="207" t="s">
        <v>73</v>
      </c>
      <c r="B22" s="218"/>
      <c r="C22" s="208">
        <f>SUM(C23:C33)</f>
        <v>19220</v>
      </c>
      <c r="D22" s="209">
        <f>SUM(D23:D33)</f>
        <v>8836</v>
      </c>
      <c r="E22" s="209">
        <f t="shared" ref="E22:F22" si="2">SUM(E23:E33)</f>
        <v>10384</v>
      </c>
      <c r="F22" s="209">
        <f t="shared" si="2"/>
        <v>8949</v>
      </c>
      <c r="G22" s="211">
        <v>15.031217481789803</v>
      </c>
      <c r="H22" s="211">
        <v>56.3111342351717</v>
      </c>
      <c r="I22" s="211">
        <v>27.195629552549427</v>
      </c>
    </row>
    <row r="23" spans="1:9" x14ac:dyDescent="0.15">
      <c r="A23" s="24"/>
      <c r="B23" s="219" t="s">
        <v>74</v>
      </c>
      <c r="C23" s="214">
        <v>768</v>
      </c>
      <c r="D23" s="214">
        <v>343</v>
      </c>
      <c r="E23" s="214">
        <v>425</v>
      </c>
      <c r="F23" s="214">
        <v>322</v>
      </c>
      <c r="G23" s="215">
        <v>15.494791666666666</v>
      </c>
      <c r="H23" s="215">
        <v>50.78125</v>
      </c>
      <c r="I23" s="215">
        <v>32.682291666666671</v>
      </c>
    </row>
    <row r="24" spans="1:9" x14ac:dyDescent="0.15">
      <c r="A24" s="24"/>
      <c r="B24" s="220" t="s">
        <v>75</v>
      </c>
      <c r="C24" s="214">
        <v>616</v>
      </c>
      <c r="D24" s="214">
        <v>272</v>
      </c>
      <c r="E24" s="214">
        <v>344</v>
      </c>
      <c r="F24" s="214">
        <v>295</v>
      </c>
      <c r="G24" s="215">
        <v>11.688311688311687</v>
      </c>
      <c r="H24" s="215">
        <v>52.922077922077925</v>
      </c>
      <c r="I24" s="215">
        <v>34.253246753246749</v>
      </c>
    </row>
    <row r="25" spans="1:9" x14ac:dyDescent="0.15">
      <c r="A25" s="24"/>
      <c r="B25" s="220" t="s">
        <v>76</v>
      </c>
      <c r="C25" s="214">
        <v>602</v>
      </c>
      <c r="D25" s="214">
        <v>273</v>
      </c>
      <c r="E25" s="214">
        <v>329</v>
      </c>
      <c r="F25" s="214">
        <v>327</v>
      </c>
      <c r="G25" s="215">
        <v>10.79734219269103</v>
      </c>
      <c r="H25" s="215">
        <v>58.471760797342199</v>
      </c>
      <c r="I25" s="215">
        <v>24.58471760797342</v>
      </c>
    </row>
    <row r="26" spans="1:9" x14ac:dyDescent="0.15">
      <c r="A26" s="24"/>
      <c r="B26" s="220" t="s">
        <v>77</v>
      </c>
      <c r="C26" s="214">
        <v>564</v>
      </c>
      <c r="D26" s="214">
        <v>254</v>
      </c>
      <c r="E26" s="214">
        <v>310</v>
      </c>
      <c r="F26" s="214">
        <v>264</v>
      </c>
      <c r="G26" s="215">
        <v>16.843971631205672</v>
      </c>
      <c r="H26" s="215">
        <v>56.560283687943254</v>
      </c>
      <c r="I26" s="215">
        <v>26.418439716312058</v>
      </c>
    </row>
    <row r="27" spans="1:9" x14ac:dyDescent="0.15">
      <c r="A27" s="24"/>
      <c r="B27" s="220" t="s">
        <v>78</v>
      </c>
      <c r="C27" s="214">
        <v>4995</v>
      </c>
      <c r="D27" s="214">
        <v>2246</v>
      </c>
      <c r="E27" s="214">
        <v>2749</v>
      </c>
      <c r="F27" s="214">
        <v>2036</v>
      </c>
      <c r="G27" s="215">
        <v>17.437437437437435</v>
      </c>
      <c r="H27" s="215">
        <v>54.154154154154156</v>
      </c>
      <c r="I27" s="215">
        <v>27.927927927927925</v>
      </c>
    </row>
    <row r="28" spans="1:9" x14ac:dyDescent="0.15">
      <c r="A28" s="24"/>
      <c r="B28" s="220" t="s">
        <v>79</v>
      </c>
      <c r="C28" s="214">
        <v>4073</v>
      </c>
      <c r="D28" s="214">
        <v>1872</v>
      </c>
      <c r="E28" s="214">
        <v>2201</v>
      </c>
      <c r="F28" s="214">
        <v>1910</v>
      </c>
      <c r="G28" s="215">
        <v>15.639577706849989</v>
      </c>
      <c r="H28" s="215">
        <v>55.806530812668797</v>
      </c>
      <c r="I28" s="215">
        <v>27.178983550208692</v>
      </c>
    </row>
    <row r="29" spans="1:9" x14ac:dyDescent="0.15">
      <c r="A29" s="24"/>
      <c r="B29" s="220" t="s">
        <v>80</v>
      </c>
      <c r="C29" s="214">
        <v>1748</v>
      </c>
      <c r="D29" s="214">
        <v>785</v>
      </c>
      <c r="E29" s="214">
        <v>963</v>
      </c>
      <c r="F29" s="214">
        <v>805</v>
      </c>
      <c r="G29" s="215">
        <v>15.160183066361558</v>
      </c>
      <c r="H29" s="215">
        <v>58.180778032036621</v>
      </c>
      <c r="I29" s="215">
        <v>25.858123569794049</v>
      </c>
    </row>
    <row r="30" spans="1:9" x14ac:dyDescent="0.15">
      <c r="A30" s="24"/>
      <c r="B30" s="220" t="s">
        <v>81</v>
      </c>
      <c r="C30" s="214">
        <v>2133</v>
      </c>
      <c r="D30" s="214">
        <v>1002</v>
      </c>
      <c r="E30" s="214">
        <v>1131</v>
      </c>
      <c r="F30" s="214">
        <v>1051</v>
      </c>
      <c r="G30" s="215">
        <v>13.689639006094703</v>
      </c>
      <c r="H30" s="215">
        <v>57.712142522269104</v>
      </c>
      <c r="I30" s="215">
        <v>27.285513361462726</v>
      </c>
    </row>
    <row r="31" spans="1:9" x14ac:dyDescent="0.15">
      <c r="A31" s="24"/>
      <c r="B31" s="220" t="s">
        <v>82</v>
      </c>
      <c r="C31" s="214">
        <v>1051</v>
      </c>
      <c r="D31" s="214">
        <v>493</v>
      </c>
      <c r="E31" s="214">
        <v>558</v>
      </c>
      <c r="F31" s="214">
        <v>508</v>
      </c>
      <c r="G31" s="215">
        <v>13.79638439581351</v>
      </c>
      <c r="H31" s="215">
        <v>58.230256898192202</v>
      </c>
      <c r="I31" s="215">
        <v>27.117031398667933</v>
      </c>
    </row>
    <row r="32" spans="1:9" x14ac:dyDescent="0.15">
      <c r="A32" s="24"/>
      <c r="B32" s="220" t="s">
        <v>83</v>
      </c>
      <c r="C32" s="214">
        <v>945</v>
      </c>
      <c r="D32" s="214">
        <v>454</v>
      </c>
      <c r="E32" s="214">
        <v>491</v>
      </c>
      <c r="F32" s="214">
        <v>470</v>
      </c>
      <c r="G32" s="215">
        <v>14.074074074074074</v>
      </c>
      <c r="H32" s="215">
        <v>60.211640211640216</v>
      </c>
      <c r="I32" s="215">
        <v>22.857142857142858</v>
      </c>
    </row>
    <row r="33" spans="1:9" x14ac:dyDescent="0.15">
      <c r="A33" s="24"/>
      <c r="B33" s="221" t="s">
        <v>84</v>
      </c>
      <c r="C33" s="214">
        <v>1725</v>
      </c>
      <c r="D33" s="214">
        <v>842</v>
      </c>
      <c r="E33" s="214">
        <v>883</v>
      </c>
      <c r="F33" s="214">
        <v>961</v>
      </c>
      <c r="G33" s="215">
        <v>11.304347826086957</v>
      </c>
      <c r="H33" s="215">
        <v>59.652173913043484</v>
      </c>
      <c r="I33" s="215">
        <v>24.985507246376812</v>
      </c>
    </row>
    <row r="34" spans="1:9" x14ac:dyDescent="0.15">
      <c r="A34" s="207" t="s">
        <v>85</v>
      </c>
      <c r="B34" s="222"/>
      <c r="C34" s="209">
        <f>SUM(C35:C42)</f>
        <v>11036</v>
      </c>
      <c r="D34" s="209">
        <f>SUM(D35:D42)</f>
        <v>5086</v>
      </c>
      <c r="E34" s="209">
        <f t="shared" ref="E34:F34" si="3">SUM(E35:E42)</f>
        <v>5950</v>
      </c>
      <c r="F34" s="209">
        <f t="shared" si="3"/>
        <v>5197</v>
      </c>
      <c r="G34" s="211">
        <v>11.797752808988763</v>
      </c>
      <c r="H34" s="211">
        <v>55.11054729974628</v>
      </c>
      <c r="I34" s="211">
        <v>30.772018847408482</v>
      </c>
    </row>
    <row r="35" spans="1:9" x14ac:dyDescent="0.15">
      <c r="A35" s="24"/>
      <c r="B35" s="219" t="s">
        <v>86</v>
      </c>
      <c r="C35" s="214">
        <v>352</v>
      </c>
      <c r="D35" s="214">
        <v>170</v>
      </c>
      <c r="E35" s="214">
        <v>182</v>
      </c>
      <c r="F35" s="214">
        <v>198</v>
      </c>
      <c r="G35" s="215">
        <v>7.9545454545454541</v>
      </c>
      <c r="H35" s="215">
        <v>58.522727272727273</v>
      </c>
      <c r="I35" s="215">
        <v>33.522727272727273</v>
      </c>
    </row>
    <row r="36" spans="1:9" x14ac:dyDescent="0.15">
      <c r="A36" s="24"/>
      <c r="B36" s="220" t="s">
        <v>87</v>
      </c>
      <c r="C36" s="214">
        <v>1274</v>
      </c>
      <c r="D36" s="214">
        <v>588</v>
      </c>
      <c r="E36" s="214">
        <v>686</v>
      </c>
      <c r="F36" s="214">
        <v>621</v>
      </c>
      <c r="G36" s="215">
        <v>12.794348508634224</v>
      </c>
      <c r="H36" s="215">
        <v>53.139717425431712</v>
      </c>
      <c r="I36" s="215">
        <v>30.53375196232339</v>
      </c>
    </row>
    <row r="37" spans="1:9" x14ac:dyDescent="0.15">
      <c r="A37" s="24"/>
      <c r="B37" s="220" t="s">
        <v>88</v>
      </c>
      <c r="C37" s="214">
        <v>285</v>
      </c>
      <c r="D37" s="214">
        <v>133</v>
      </c>
      <c r="E37" s="214">
        <v>152</v>
      </c>
      <c r="F37" s="214">
        <v>142</v>
      </c>
      <c r="G37" s="215">
        <v>10.87719298245614</v>
      </c>
      <c r="H37" s="215">
        <v>59.298245614035082</v>
      </c>
      <c r="I37" s="215">
        <v>29.82456140350877</v>
      </c>
    </row>
    <row r="38" spans="1:9" x14ac:dyDescent="0.15">
      <c r="A38" s="218"/>
      <c r="B38" s="220" t="s">
        <v>91</v>
      </c>
      <c r="C38" s="214">
        <v>1087</v>
      </c>
      <c r="D38" s="214">
        <v>481</v>
      </c>
      <c r="E38" s="214">
        <v>606</v>
      </c>
      <c r="F38" s="214">
        <v>549</v>
      </c>
      <c r="G38" s="215">
        <v>10.671573137074516</v>
      </c>
      <c r="H38" s="215">
        <v>58.325666973321063</v>
      </c>
      <c r="I38" s="215">
        <v>26.494940202391902</v>
      </c>
    </row>
    <row r="39" spans="1:9" x14ac:dyDescent="0.15">
      <c r="A39" s="218"/>
      <c r="B39" s="220" t="s">
        <v>92</v>
      </c>
      <c r="C39" s="214">
        <v>1506</v>
      </c>
      <c r="D39" s="214">
        <v>687</v>
      </c>
      <c r="E39" s="214">
        <v>819</v>
      </c>
      <c r="F39" s="214">
        <v>722</v>
      </c>
      <c r="G39" s="215">
        <v>14.54183266932271</v>
      </c>
      <c r="H39" s="215">
        <v>53.120849933598933</v>
      </c>
      <c r="I39" s="215">
        <v>29.880478087649404</v>
      </c>
    </row>
    <row r="40" spans="1:9" x14ac:dyDescent="0.15">
      <c r="A40" s="218"/>
      <c r="B40" s="220" t="s">
        <v>93</v>
      </c>
      <c r="C40" s="214">
        <v>863</v>
      </c>
      <c r="D40" s="214">
        <v>432</v>
      </c>
      <c r="E40" s="214">
        <v>431</v>
      </c>
      <c r="F40" s="214">
        <v>534</v>
      </c>
      <c r="G40" s="215">
        <v>9.3858632676709153</v>
      </c>
      <c r="H40" s="215">
        <v>61.761297798377754</v>
      </c>
      <c r="I40" s="215">
        <v>22.479721900347624</v>
      </c>
    </row>
    <row r="41" spans="1:9" x14ac:dyDescent="0.15">
      <c r="A41" s="223"/>
      <c r="B41" s="224" t="s">
        <v>94</v>
      </c>
      <c r="C41" s="214">
        <v>5204</v>
      </c>
      <c r="D41" s="214">
        <v>2398</v>
      </c>
      <c r="E41" s="214">
        <v>2806</v>
      </c>
      <c r="F41" s="214">
        <v>2188</v>
      </c>
      <c r="G41" s="215">
        <v>12.125288239815527</v>
      </c>
      <c r="H41" s="215">
        <v>54.054573405073029</v>
      </c>
      <c r="I41" s="215">
        <v>32.85933897002306</v>
      </c>
    </row>
    <row r="42" spans="1:9" x14ac:dyDescent="0.15">
      <c r="A42" s="223"/>
      <c r="B42" s="225" t="s">
        <v>95</v>
      </c>
      <c r="C42" s="214">
        <v>465</v>
      </c>
      <c r="D42" s="214">
        <v>197</v>
      </c>
      <c r="E42" s="214">
        <v>268</v>
      </c>
      <c r="F42" s="214">
        <v>243</v>
      </c>
      <c r="G42" s="215">
        <v>7.096774193548387</v>
      </c>
      <c r="H42" s="215">
        <v>53.763440860215049</v>
      </c>
      <c r="I42" s="215">
        <v>34.838709677419352</v>
      </c>
    </row>
    <row r="43" spans="1:9" x14ac:dyDescent="0.15">
      <c r="A43" s="226" t="s">
        <v>96</v>
      </c>
      <c r="B43" s="227"/>
      <c r="C43" s="209">
        <f>SUM(C44:C65)</f>
        <v>18949</v>
      </c>
      <c r="D43" s="209">
        <f>SUM(D44:D65)</f>
        <v>8921</v>
      </c>
      <c r="E43" s="209">
        <f t="shared" ref="E43:F43" si="4">SUM(E44:E65)</f>
        <v>10028</v>
      </c>
      <c r="F43" s="209">
        <f t="shared" si="4"/>
        <v>9159</v>
      </c>
      <c r="G43" s="211">
        <v>14.496807219378333</v>
      </c>
      <c r="H43" s="211">
        <v>59.792073460340909</v>
      </c>
      <c r="I43" s="211">
        <v>23.906274737453163</v>
      </c>
    </row>
    <row r="44" spans="1:9" x14ac:dyDescent="0.15">
      <c r="A44" s="223"/>
      <c r="B44" s="228" t="s">
        <v>97</v>
      </c>
      <c r="C44" s="214">
        <v>833</v>
      </c>
      <c r="D44" s="214">
        <v>387</v>
      </c>
      <c r="E44" s="214">
        <v>446</v>
      </c>
      <c r="F44" s="214">
        <v>386</v>
      </c>
      <c r="G44" s="215">
        <v>14.8859543817527</v>
      </c>
      <c r="H44" s="215">
        <v>55.222088835534208</v>
      </c>
      <c r="I44" s="215">
        <v>29.531812725090035</v>
      </c>
    </row>
    <row r="45" spans="1:9" x14ac:dyDescent="0.15">
      <c r="A45" s="223"/>
      <c r="B45" s="224" t="s">
        <v>98</v>
      </c>
      <c r="C45" s="214">
        <v>1836</v>
      </c>
      <c r="D45" s="214">
        <v>955</v>
      </c>
      <c r="E45" s="214">
        <v>881</v>
      </c>
      <c r="F45" s="214">
        <v>1173</v>
      </c>
      <c r="G45" s="215">
        <v>7.8431372549019605</v>
      </c>
      <c r="H45" s="215">
        <v>64.542483660130728</v>
      </c>
      <c r="I45" s="215">
        <v>20.588235294117645</v>
      </c>
    </row>
    <row r="46" spans="1:9" x14ac:dyDescent="0.15">
      <c r="A46" s="223"/>
      <c r="B46" s="224" t="s">
        <v>99</v>
      </c>
      <c r="C46" s="214">
        <v>2760</v>
      </c>
      <c r="D46" s="214">
        <v>1316</v>
      </c>
      <c r="E46" s="214">
        <v>1444</v>
      </c>
      <c r="F46" s="214">
        <v>1245</v>
      </c>
      <c r="G46" s="215">
        <v>17.572463768115941</v>
      </c>
      <c r="H46" s="215">
        <v>59.673913043478265</v>
      </c>
      <c r="I46" s="215">
        <v>21.123188405797102</v>
      </c>
    </row>
    <row r="47" spans="1:9" x14ac:dyDescent="0.15">
      <c r="A47" s="223"/>
      <c r="B47" s="224" t="s">
        <v>100</v>
      </c>
      <c r="C47" s="214">
        <v>260</v>
      </c>
      <c r="D47" s="214">
        <v>129</v>
      </c>
      <c r="E47" s="214">
        <v>131</v>
      </c>
      <c r="F47" s="214">
        <v>124</v>
      </c>
      <c r="G47" s="215">
        <v>8.8461538461538467</v>
      </c>
      <c r="H47" s="215">
        <v>55.384615384615387</v>
      </c>
      <c r="I47" s="215">
        <v>35.769230769230766</v>
      </c>
    </row>
    <row r="48" spans="1:9" x14ac:dyDescent="0.15">
      <c r="A48" s="223"/>
      <c r="B48" s="224" t="s">
        <v>101</v>
      </c>
      <c r="C48" s="214">
        <v>1838</v>
      </c>
      <c r="D48" s="214">
        <v>811</v>
      </c>
      <c r="E48" s="214">
        <v>1027</v>
      </c>
      <c r="F48" s="214">
        <v>1034</v>
      </c>
      <c r="G48" s="215">
        <v>12.459194776931447</v>
      </c>
      <c r="H48" s="215">
        <v>66.430903155603914</v>
      </c>
      <c r="I48" s="215">
        <v>18.280739934711644</v>
      </c>
    </row>
    <row r="49" spans="1:9" x14ac:dyDescent="0.15">
      <c r="A49" s="223"/>
      <c r="B49" s="224" t="s">
        <v>102</v>
      </c>
      <c r="C49" s="214">
        <v>795</v>
      </c>
      <c r="D49" s="214">
        <v>404</v>
      </c>
      <c r="E49" s="214">
        <v>391</v>
      </c>
      <c r="F49" s="214">
        <v>456</v>
      </c>
      <c r="G49" s="215">
        <v>8.8050314465408803</v>
      </c>
      <c r="H49" s="215">
        <v>64.15094339622641</v>
      </c>
      <c r="I49" s="215">
        <v>26.037735849056602</v>
      </c>
    </row>
    <row r="50" spans="1:9" x14ac:dyDescent="0.15">
      <c r="A50" s="223"/>
      <c r="B50" s="224" t="s">
        <v>103</v>
      </c>
      <c r="C50" s="214">
        <v>586</v>
      </c>
      <c r="D50" s="214">
        <v>273</v>
      </c>
      <c r="E50" s="214">
        <v>313</v>
      </c>
      <c r="F50" s="214">
        <v>290</v>
      </c>
      <c r="G50" s="215">
        <v>15.358361774744028</v>
      </c>
      <c r="H50" s="215">
        <v>56.655290102389074</v>
      </c>
      <c r="I50" s="215">
        <v>26.621160409556317</v>
      </c>
    </row>
    <row r="51" spans="1:9" x14ac:dyDescent="0.15">
      <c r="A51" s="223"/>
      <c r="B51" s="224" t="s">
        <v>104</v>
      </c>
      <c r="C51" s="214">
        <v>231</v>
      </c>
      <c r="D51" s="214">
        <v>121</v>
      </c>
      <c r="E51" s="214">
        <v>110</v>
      </c>
      <c r="F51" s="214">
        <v>106</v>
      </c>
      <c r="G51" s="215">
        <v>12.987012987012985</v>
      </c>
      <c r="H51" s="215">
        <v>58.00865800865801</v>
      </c>
      <c r="I51" s="215">
        <v>28.138528138528141</v>
      </c>
    </row>
    <row r="52" spans="1:9" x14ac:dyDescent="0.15">
      <c r="A52" s="223"/>
      <c r="B52" s="224" t="s">
        <v>105</v>
      </c>
      <c r="C52" s="214">
        <v>248</v>
      </c>
      <c r="D52" s="214">
        <v>119</v>
      </c>
      <c r="E52" s="214">
        <v>129</v>
      </c>
      <c r="F52" s="214">
        <v>128</v>
      </c>
      <c r="G52" s="215">
        <v>9.2741935483870961</v>
      </c>
      <c r="H52" s="215">
        <v>62.096774193548384</v>
      </c>
      <c r="I52" s="215">
        <v>22.983870967741936</v>
      </c>
    </row>
    <row r="53" spans="1:9" x14ac:dyDescent="0.15">
      <c r="A53" s="229"/>
      <c r="B53" s="224" t="s">
        <v>106</v>
      </c>
      <c r="C53" s="214">
        <v>372</v>
      </c>
      <c r="D53" s="214">
        <v>172</v>
      </c>
      <c r="E53" s="214">
        <v>200</v>
      </c>
      <c r="F53" s="214">
        <v>179</v>
      </c>
      <c r="G53" s="215">
        <v>12.365591397849462</v>
      </c>
      <c r="H53" s="215">
        <v>58.870967741935488</v>
      </c>
      <c r="I53" s="215">
        <v>28.763440860215056</v>
      </c>
    </row>
    <row r="54" spans="1:9" x14ac:dyDescent="0.15">
      <c r="A54" s="223"/>
      <c r="B54" s="224" t="s">
        <v>107</v>
      </c>
      <c r="C54" s="214">
        <v>1069</v>
      </c>
      <c r="D54" s="214">
        <v>467</v>
      </c>
      <c r="E54" s="214">
        <v>602</v>
      </c>
      <c r="F54" s="214">
        <v>484</v>
      </c>
      <c r="G54" s="215">
        <v>15.247895229186156</v>
      </c>
      <c r="H54" s="215">
        <v>59.401309635173064</v>
      </c>
      <c r="I54" s="215">
        <v>24.134705332086064</v>
      </c>
    </row>
    <row r="55" spans="1:9" x14ac:dyDescent="0.15">
      <c r="A55" s="223"/>
      <c r="B55" s="224" t="s">
        <v>108</v>
      </c>
      <c r="C55" s="214">
        <v>615</v>
      </c>
      <c r="D55" s="214">
        <v>308</v>
      </c>
      <c r="E55" s="214">
        <v>307</v>
      </c>
      <c r="F55" s="214">
        <v>298</v>
      </c>
      <c r="G55" s="215">
        <v>11.544715447154472</v>
      </c>
      <c r="H55" s="215">
        <v>56.260162601626021</v>
      </c>
      <c r="I55" s="215">
        <v>28.780487804878046</v>
      </c>
    </row>
    <row r="56" spans="1:9" x14ac:dyDescent="0.15">
      <c r="A56" s="223"/>
      <c r="B56" s="224" t="s">
        <v>109</v>
      </c>
      <c r="C56" s="214">
        <v>1049</v>
      </c>
      <c r="D56" s="214">
        <v>495</v>
      </c>
      <c r="E56" s="214">
        <v>554</v>
      </c>
      <c r="F56" s="214">
        <v>446</v>
      </c>
      <c r="G56" s="215">
        <v>15.347950428979981</v>
      </c>
      <c r="H56" s="215">
        <v>55.290753098188752</v>
      </c>
      <c r="I56" s="215">
        <v>28.979980934223072</v>
      </c>
    </row>
    <row r="57" spans="1:9" x14ac:dyDescent="0.15">
      <c r="A57" s="223"/>
      <c r="B57" s="224" t="s">
        <v>110</v>
      </c>
      <c r="C57" s="214">
        <v>3349</v>
      </c>
      <c r="D57" s="214">
        <v>1570</v>
      </c>
      <c r="E57" s="214">
        <v>1779</v>
      </c>
      <c r="F57" s="214">
        <v>1463</v>
      </c>
      <c r="G57" s="215">
        <v>16.840848014332639</v>
      </c>
      <c r="H57" s="215">
        <v>55.449387876978207</v>
      </c>
      <c r="I57" s="215">
        <v>27.321588533890711</v>
      </c>
    </row>
    <row r="58" spans="1:9" x14ac:dyDescent="0.15">
      <c r="A58" s="223"/>
      <c r="B58" s="224" t="s">
        <v>111</v>
      </c>
      <c r="C58" s="214">
        <v>303</v>
      </c>
      <c r="D58" s="214">
        <v>146</v>
      </c>
      <c r="E58" s="214">
        <v>157</v>
      </c>
      <c r="F58" s="214">
        <v>120</v>
      </c>
      <c r="G58" s="215">
        <v>19.471947194719473</v>
      </c>
      <c r="H58" s="215">
        <v>54.455445544554458</v>
      </c>
      <c r="I58" s="215">
        <v>25.082508250825082</v>
      </c>
    </row>
    <row r="59" spans="1:9" x14ac:dyDescent="0.15">
      <c r="A59" s="223"/>
      <c r="B59" s="224" t="s">
        <v>112</v>
      </c>
      <c r="C59" s="214">
        <v>464</v>
      </c>
      <c r="D59" s="214">
        <v>200</v>
      </c>
      <c r="E59" s="214">
        <v>264</v>
      </c>
      <c r="F59" s="214">
        <v>187</v>
      </c>
      <c r="G59" s="215">
        <v>20.905172413793103</v>
      </c>
      <c r="H59" s="215">
        <v>60.344827586206897</v>
      </c>
      <c r="I59" s="215">
        <v>18.75</v>
      </c>
    </row>
    <row r="60" spans="1:9" x14ac:dyDescent="0.15">
      <c r="A60" s="223"/>
      <c r="B60" s="224" t="s">
        <v>113</v>
      </c>
      <c r="C60" s="214">
        <v>341</v>
      </c>
      <c r="D60" s="214">
        <v>154</v>
      </c>
      <c r="E60" s="214">
        <v>187</v>
      </c>
      <c r="F60" s="214">
        <v>144</v>
      </c>
      <c r="G60" s="215">
        <v>16.422287390029325</v>
      </c>
      <c r="H60" s="215">
        <v>65.689149560117301</v>
      </c>
      <c r="I60" s="215">
        <v>17.008797653958943</v>
      </c>
    </row>
    <row r="61" spans="1:9" x14ac:dyDescent="0.15">
      <c r="A61" s="223"/>
      <c r="B61" s="224" t="s">
        <v>114</v>
      </c>
      <c r="C61" s="214">
        <v>699</v>
      </c>
      <c r="D61" s="214">
        <v>329</v>
      </c>
      <c r="E61" s="214">
        <v>370</v>
      </c>
      <c r="F61" s="214">
        <v>313</v>
      </c>
      <c r="G61" s="215">
        <v>16.452074391988557</v>
      </c>
      <c r="H61" s="215">
        <v>61.516452074391992</v>
      </c>
      <c r="I61" s="215">
        <v>20.743919885550788</v>
      </c>
    </row>
    <row r="62" spans="1:9" x14ac:dyDescent="0.15">
      <c r="A62" s="223"/>
      <c r="B62" s="224" t="s">
        <v>115</v>
      </c>
      <c r="C62" s="214">
        <v>129</v>
      </c>
      <c r="D62" s="214">
        <v>45</v>
      </c>
      <c r="E62" s="214">
        <v>84</v>
      </c>
      <c r="F62" s="214">
        <v>51</v>
      </c>
      <c r="G62" s="215">
        <v>5.4263565891472867</v>
      </c>
      <c r="H62" s="215">
        <v>79.84496124031007</v>
      </c>
      <c r="I62" s="215">
        <v>13.953488372093023</v>
      </c>
    </row>
    <row r="63" spans="1:9" x14ac:dyDescent="0.15">
      <c r="A63" s="223"/>
      <c r="B63" s="224" t="s">
        <v>116</v>
      </c>
      <c r="C63" s="214">
        <v>484</v>
      </c>
      <c r="D63" s="214">
        <v>209</v>
      </c>
      <c r="E63" s="214">
        <v>275</v>
      </c>
      <c r="F63" s="214">
        <v>224</v>
      </c>
      <c r="G63" s="215">
        <v>15.702479338842975</v>
      </c>
      <c r="H63" s="215">
        <v>58.677685950413228</v>
      </c>
      <c r="I63" s="215">
        <v>25.206611570247933</v>
      </c>
    </row>
    <row r="64" spans="1:9" x14ac:dyDescent="0.15">
      <c r="A64" s="223"/>
      <c r="B64" s="224" t="s">
        <v>117</v>
      </c>
      <c r="C64" s="214">
        <v>290</v>
      </c>
      <c r="D64" s="214">
        <v>134</v>
      </c>
      <c r="E64" s="214">
        <v>156</v>
      </c>
      <c r="F64" s="214">
        <v>140</v>
      </c>
      <c r="G64" s="215">
        <v>16.206896551724135</v>
      </c>
      <c r="H64" s="215">
        <v>65.172413793103445</v>
      </c>
      <c r="I64" s="215">
        <v>15.172413793103448</v>
      </c>
    </row>
    <row r="65" spans="1:9" x14ac:dyDescent="0.15">
      <c r="A65" s="229"/>
      <c r="B65" s="225" t="s">
        <v>118</v>
      </c>
      <c r="C65" s="214">
        <v>398</v>
      </c>
      <c r="D65" s="214">
        <v>177</v>
      </c>
      <c r="E65" s="214">
        <v>221</v>
      </c>
      <c r="F65" s="214">
        <v>168</v>
      </c>
      <c r="G65" s="215">
        <v>16.834170854271356</v>
      </c>
      <c r="H65" s="215">
        <v>58.040201005025125</v>
      </c>
      <c r="I65" s="215">
        <v>24.623115577889447</v>
      </c>
    </row>
    <row r="66" spans="1:9" x14ac:dyDescent="0.15">
      <c r="A66" s="226" t="s">
        <v>119</v>
      </c>
      <c r="B66" s="227"/>
      <c r="C66" s="209">
        <f>SUM(C67:C77)</f>
        <v>16973</v>
      </c>
      <c r="D66" s="209">
        <f>SUM(D67:D77)</f>
        <v>8002</v>
      </c>
      <c r="E66" s="209">
        <f t="shared" ref="E66:F66" si="5">SUM(E67:E77)</f>
        <v>8971</v>
      </c>
      <c r="F66" s="209">
        <f t="shared" si="5"/>
        <v>7364</v>
      </c>
      <c r="G66" s="211">
        <v>14.858893536793733</v>
      </c>
      <c r="H66" s="211">
        <v>54.209627054733986</v>
      </c>
      <c r="I66" s="211">
        <v>30.088964826489129</v>
      </c>
    </row>
    <row r="67" spans="1:9" x14ac:dyDescent="0.15">
      <c r="A67" s="223"/>
      <c r="B67" s="228" t="s">
        <v>120</v>
      </c>
      <c r="C67" s="214">
        <v>1449</v>
      </c>
      <c r="D67" s="214">
        <v>691</v>
      </c>
      <c r="E67" s="214">
        <v>758</v>
      </c>
      <c r="F67" s="214">
        <v>624</v>
      </c>
      <c r="G67" s="215">
        <v>15.044858523119393</v>
      </c>
      <c r="H67" s="215">
        <v>50.655624568668046</v>
      </c>
      <c r="I67" s="215">
        <v>34.29951690821256</v>
      </c>
    </row>
    <row r="68" spans="1:9" x14ac:dyDescent="0.15">
      <c r="A68" s="223"/>
      <c r="B68" s="224" t="s">
        <v>121</v>
      </c>
      <c r="C68" s="214">
        <v>794</v>
      </c>
      <c r="D68" s="214">
        <v>366</v>
      </c>
      <c r="E68" s="214">
        <v>428</v>
      </c>
      <c r="F68" s="214">
        <v>360</v>
      </c>
      <c r="G68" s="215">
        <v>7.0528967254408066</v>
      </c>
      <c r="H68" s="215">
        <v>45.340050377833748</v>
      </c>
      <c r="I68" s="215">
        <v>47.607052896725435</v>
      </c>
    </row>
    <row r="69" spans="1:9" x14ac:dyDescent="0.15">
      <c r="A69" s="218"/>
      <c r="B69" s="220" t="s">
        <v>123</v>
      </c>
      <c r="C69" s="214">
        <v>1661</v>
      </c>
      <c r="D69" s="214">
        <v>730</v>
      </c>
      <c r="E69" s="214">
        <v>931</v>
      </c>
      <c r="F69" s="214">
        <v>856</v>
      </c>
      <c r="G69" s="215">
        <v>12.040939193257074</v>
      </c>
      <c r="H69" s="215">
        <v>50.993377483443716</v>
      </c>
      <c r="I69" s="215">
        <v>35.821794099939794</v>
      </c>
    </row>
    <row r="70" spans="1:9" x14ac:dyDescent="0.15">
      <c r="A70" s="218"/>
      <c r="B70" s="220" t="s">
        <v>124</v>
      </c>
      <c r="C70" s="214">
        <v>2788</v>
      </c>
      <c r="D70" s="214">
        <v>1299</v>
      </c>
      <c r="E70" s="214">
        <v>1489</v>
      </c>
      <c r="F70" s="214">
        <v>959</v>
      </c>
      <c r="G70" s="215">
        <v>19.081779053084649</v>
      </c>
      <c r="H70" s="215">
        <v>53.694404591104735</v>
      </c>
      <c r="I70" s="215">
        <v>27.152080344332859</v>
      </c>
    </row>
    <row r="71" spans="1:9" x14ac:dyDescent="0.15">
      <c r="A71" s="218"/>
      <c r="B71" s="220" t="s">
        <v>125</v>
      </c>
      <c r="C71" s="214">
        <v>1794</v>
      </c>
      <c r="D71" s="214">
        <v>859</v>
      </c>
      <c r="E71" s="214">
        <v>935</v>
      </c>
      <c r="F71" s="214">
        <v>713</v>
      </c>
      <c r="G71" s="215">
        <v>18.840579710144929</v>
      </c>
      <c r="H71" s="215">
        <v>49.163879598662206</v>
      </c>
      <c r="I71" s="215">
        <v>31.605351170568564</v>
      </c>
    </row>
    <row r="72" spans="1:9" x14ac:dyDescent="0.15">
      <c r="A72" s="223"/>
      <c r="B72" s="224" t="s">
        <v>126</v>
      </c>
      <c r="C72" s="214">
        <v>3375</v>
      </c>
      <c r="D72" s="214">
        <v>1758</v>
      </c>
      <c r="E72" s="214">
        <v>1617</v>
      </c>
      <c r="F72" s="214">
        <v>1350</v>
      </c>
      <c r="G72" s="215">
        <v>13.955555555555554</v>
      </c>
      <c r="H72" s="215">
        <v>61.985185185185188</v>
      </c>
      <c r="I72" s="215">
        <v>22.874074074074073</v>
      </c>
    </row>
    <row r="73" spans="1:9" x14ac:dyDescent="0.15">
      <c r="A73" s="223"/>
      <c r="B73" s="224" t="s">
        <v>127</v>
      </c>
      <c r="C73" s="214">
        <v>1465</v>
      </c>
      <c r="D73" s="214">
        <v>682</v>
      </c>
      <c r="E73" s="214">
        <v>783</v>
      </c>
      <c r="F73" s="214">
        <v>708</v>
      </c>
      <c r="G73" s="215">
        <v>14.266211604095563</v>
      </c>
      <c r="H73" s="215">
        <v>53.651877133105806</v>
      </c>
      <c r="I73" s="215">
        <v>30.511945392491469</v>
      </c>
    </row>
    <row r="74" spans="1:9" x14ac:dyDescent="0.15">
      <c r="A74" s="223"/>
      <c r="B74" s="224" t="s">
        <v>128</v>
      </c>
      <c r="C74" s="214">
        <v>439</v>
      </c>
      <c r="D74" s="214">
        <v>202</v>
      </c>
      <c r="E74" s="214">
        <v>237</v>
      </c>
      <c r="F74" s="214">
        <v>218</v>
      </c>
      <c r="G74" s="215">
        <v>12.52847380410023</v>
      </c>
      <c r="H74" s="215">
        <v>56.947608200455576</v>
      </c>
      <c r="I74" s="215">
        <v>29.840546697038722</v>
      </c>
    </row>
    <row r="75" spans="1:9" x14ac:dyDescent="0.15">
      <c r="A75" s="223"/>
      <c r="B75" s="224" t="s">
        <v>129</v>
      </c>
      <c r="C75" s="214">
        <v>1748</v>
      </c>
      <c r="D75" s="214">
        <v>804</v>
      </c>
      <c r="E75" s="214">
        <v>944</v>
      </c>
      <c r="F75" s="214">
        <v>827</v>
      </c>
      <c r="G75" s="215">
        <v>13.272311212814644</v>
      </c>
      <c r="H75" s="215">
        <v>53.260869565217398</v>
      </c>
      <c r="I75" s="215">
        <v>31.407322654462245</v>
      </c>
    </row>
    <row r="76" spans="1:9" x14ac:dyDescent="0.15">
      <c r="A76" s="223"/>
      <c r="B76" s="224" t="s">
        <v>130</v>
      </c>
      <c r="C76" s="214">
        <v>915</v>
      </c>
      <c r="D76" s="214">
        <v>399</v>
      </c>
      <c r="E76" s="214">
        <v>516</v>
      </c>
      <c r="F76" s="214">
        <v>449</v>
      </c>
      <c r="G76" s="215">
        <v>15.409836065573771</v>
      </c>
      <c r="H76" s="215">
        <v>56.830601092896174</v>
      </c>
      <c r="I76" s="215">
        <v>27.431693989071036</v>
      </c>
    </row>
    <row r="77" spans="1:9" x14ac:dyDescent="0.15">
      <c r="A77" s="223"/>
      <c r="B77" s="225" t="s">
        <v>131</v>
      </c>
      <c r="C77" s="214">
        <v>545</v>
      </c>
      <c r="D77" s="214">
        <v>212</v>
      </c>
      <c r="E77" s="214">
        <v>333</v>
      </c>
      <c r="F77" s="214">
        <v>300</v>
      </c>
      <c r="G77" s="215">
        <v>12.844036697247708</v>
      </c>
      <c r="H77" s="215">
        <v>55.412844036697251</v>
      </c>
      <c r="I77" s="215">
        <v>29.908256880733948</v>
      </c>
    </row>
    <row r="78" spans="1:9" x14ac:dyDescent="0.15">
      <c r="A78" s="226" t="s">
        <v>132</v>
      </c>
      <c r="B78" s="227"/>
      <c r="C78" s="209">
        <f>SUM(C79:C82)</f>
        <v>14277</v>
      </c>
      <c r="D78" s="209">
        <f>SUM(D79:D82)</f>
        <v>6778</v>
      </c>
      <c r="E78" s="209">
        <f t="shared" ref="E78:F78" si="6">SUM(E79:E82)</f>
        <v>7499</v>
      </c>
      <c r="F78" s="209">
        <f t="shared" si="6"/>
        <v>5657</v>
      </c>
      <c r="G78" s="211">
        <v>18.225117321566156</v>
      </c>
      <c r="H78" s="211">
        <v>56.650556839672191</v>
      </c>
      <c r="I78" s="211">
        <v>24.739090845415703</v>
      </c>
    </row>
    <row r="79" spans="1:9" x14ac:dyDescent="0.15">
      <c r="A79" s="223"/>
      <c r="B79" s="228" t="s">
        <v>133</v>
      </c>
      <c r="C79" s="214">
        <v>968</v>
      </c>
      <c r="D79" s="214">
        <v>450</v>
      </c>
      <c r="E79" s="214">
        <v>518</v>
      </c>
      <c r="F79" s="214">
        <v>377</v>
      </c>
      <c r="G79" s="215">
        <v>14.46280991735537</v>
      </c>
      <c r="H79" s="215">
        <v>48.037190082644628</v>
      </c>
      <c r="I79" s="215">
        <v>37.396694214876028</v>
      </c>
    </row>
    <row r="80" spans="1:9" x14ac:dyDescent="0.15">
      <c r="A80" s="223"/>
      <c r="B80" s="224" t="s">
        <v>134</v>
      </c>
      <c r="C80" s="214">
        <v>4273</v>
      </c>
      <c r="D80" s="214">
        <v>2049</v>
      </c>
      <c r="E80" s="214">
        <v>2224</v>
      </c>
      <c r="F80" s="214">
        <v>1591</v>
      </c>
      <c r="G80" s="215">
        <v>21.319915750058506</v>
      </c>
      <c r="H80" s="215">
        <v>57.641001638193309</v>
      </c>
      <c r="I80" s="215">
        <v>20.477416335127547</v>
      </c>
    </row>
    <row r="81" spans="1:9" x14ac:dyDescent="0.15">
      <c r="A81" s="223"/>
      <c r="B81" s="224" t="s">
        <v>135</v>
      </c>
      <c r="C81" s="214">
        <v>4811</v>
      </c>
      <c r="D81" s="214">
        <v>2294</v>
      </c>
      <c r="E81" s="214">
        <v>2517</v>
      </c>
      <c r="F81" s="214">
        <v>1946</v>
      </c>
      <c r="G81" s="215">
        <v>16.981916441488256</v>
      </c>
      <c r="H81" s="215">
        <v>57.368530451049679</v>
      </c>
      <c r="I81" s="215">
        <v>25.524838910829352</v>
      </c>
    </row>
    <row r="82" spans="1:9" x14ac:dyDescent="0.15">
      <c r="A82" s="223"/>
      <c r="B82" s="225" t="s">
        <v>136</v>
      </c>
      <c r="C82" s="214">
        <v>4225</v>
      </c>
      <c r="D82" s="214">
        <v>1985</v>
      </c>
      <c r="E82" s="214">
        <v>2240</v>
      </c>
      <c r="F82" s="214">
        <v>1743</v>
      </c>
      <c r="G82" s="215">
        <v>17.372781065088759</v>
      </c>
      <c r="H82" s="215">
        <v>56.80473372781065</v>
      </c>
      <c r="I82" s="215">
        <v>25.254437869822482</v>
      </c>
    </row>
    <row r="83" spans="1:9" x14ac:dyDescent="0.15">
      <c r="A83" s="226" t="s">
        <v>137</v>
      </c>
      <c r="B83" s="227"/>
      <c r="C83" s="209">
        <f>SUM(C84:C88)</f>
        <v>14894</v>
      </c>
      <c r="D83" s="209">
        <f>SUM(D84:D88)</f>
        <v>7195</v>
      </c>
      <c r="E83" s="209">
        <f t="shared" ref="E83:F83" si="7">SUM(E84:E88)</f>
        <v>7699</v>
      </c>
      <c r="F83" s="209">
        <f t="shared" si="7"/>
        <v>6600</v>
      </c>
      <c r="G83" s="211">
        <v>15.032899154021754</v>
      </c>
      <c r="H83" s="211">
        <v>60.044313146233385</v>
      </c>
      <c r="I83" s="211">
        <v>23.673962669531353</v>
      </c>
    </row>
    <row r="84" spans="1:9" x14ac:dyDescent="0.15">
      <c r="A84" s="229"/>
      <c r="B84" s="228" t="s">
        <v>138</v>
      </c>
      <c r="C84" s="214">
        <v>2528</v>
      </c>
      <c r="D84" s="214">
        <v>1327</v>
      </c>
      <c r="E84" s="214">
        <v>1201</v>
      </c>
      <c r="F84" s="214">
        <v>1210</v>
      </c>
      <c r="G84" s="215">
        <v>9.6914556962025316</v>
      </c>
      <c r="H84" s="215">
        <v>70.332278481012651</v>
      </c>
      <c r="I84" s="215">
        <v>17.721518987341771</v>
      </c>
    </row>
    <row r="85" spans="1:9" x14ac:dyDescent="0.15">
      <c r="A85" s="223"/>
      <c r="B85" s="224" t="s">
        <v>139</v>
      </c>
      <c r="C85" s="214">
        <v>2937</v>
      </c>
      <c r="D85" s="214">
        <v>1442</v>
      </c>
      <c r="E85" s="214">
        <v>1495</v>
      </c>
      <c r="F85" s="214">
        <v>1206</v>
      </c>
      <c r="G85" s="215">
        <v>18.147769833163093</v>
      </c>
      <c r="H85" s="215">
        <v>56.690500510725229</v>
      </c>
      <c r="I85" s="215">
        <v>24.378617637044602</v>
      </c>
    </row>
    <row r="86" spans="1:9" x14ac:dyDescent="0.15">
      <c r="A86" s="223"/>
      <c r="B86" s="224" t="s">
        <v>140</v>
      </c>
      <c r="C86" s="214">
        <v>2971</v>
      </c>
      <c r="D86" s="214">
        <v>1364</v>
      </c>
      <c r="E86" s="214">
        <v>1607</v>
      </c>
      <c r="F86" s="214">
        <v>1145</v>
      </c>
      <c r="G86" s="215">
        <v>17.603500504880511</v>
      </c>
      <c r="H86" s="215">
        <v>57.791989229215758</v>
      </c>
      <c r="I86" s="215">
        <v>24.335240659710536</v>
      </c>
    </row>
    <row r="87" spans="1:9" x14ac:dyDescent="0.15">
      <c r="A87" s="223"/>
      <c r="B87" s="224" t="s">
        <v>141</v>
      </c>
      <c r="C87" s="214">
        <v>2362</v>
      </c>
      <c r="D87" s="214">
        <v>1132</v>
      </c>
      <c r="E87" s="214">
        <v>1230</v>
      </c>
      <c r="F87" s="214">
        <v>984</v>
      </c>
      <c r="G87" s="215">
        <v>15.325994919559696</v>
      </c>
      <c r="H87" s="215">
        <v>53.767993226079589</v>
      </c>
      <c r="I87" s="215">
        <v>30.567315834038951</v>
      </c>
    </row>
    <row r="88" spans="1:9" x14ac:dyDescent="0.15">
      <c r="A88" s="223"/>
      <c r="B88" s="225" t="s">
        <v>142</v>
      </c>
      <c r="C88" s="214">
        <v>4096</v>
      </c>
      <c r="D88" s="214">
        <v>1930</v>
      </c>
      <c r="E88" s="214">
        <v>2166</v>
      </c>
      <c r="F88" s="214">
        <v>2055</v>
      </c>
      <c r="G88" s="215">
        <v>14.0625</v>
      </c>
      <c r="H88" s="215">
        <v>61.3525390625</v>
      </c>
      <c r="I88" s="215">
        <v>22.3876953125</v>
      </c>
    </row>
    <row r="89" spans="1:9" x14ac:dyDescent="0.15">
      <c r="A89" s="226" t="s">
        <v>143</v>
      </c>
      <c r="B89" s="227"/>
      <c r="C89" s="209">
        <f>SUM(C90:C94)</f>
        <v>6295</v>
      </c>
      <c r="D89" s="209">
        <f>SUM(D90:D94)</f>
        <v>2993</v>
      </c>
      <c r="E89" s="209">
        <f t="shared" ref="E89:F89" si="8">SUM(E90:E94)</f>
        <v>3302</v>
      </c>
      <c r="F89" s="209">
        <f t="shared" si="8"/>
        <v>2625</v>
      </c>
      <c r="G89" s="211">
        <v>14.074662430500398</v>
      </c>
      <c r="H89" s="211">
        <v>48.673550436854647</v>
      </c>
      <c r="I89" s="211">
        <v>37.220015885623511</v>
      </c>
    </row>
    <row r="90" spans="1:9" x14ac:dyDescent="0.15">
      <c r="A90" s="223"/>
      <c r="B90" s="228" t="s">
        <v>144</v>
      </c>
      <c r="C90" s="214">
        <v>2052</v>
      </c>
      <c r="D90" s="214">
        <v>986</v>
      </c>
      <c r="E90" s="214">
        <v>1066</v>
      </c>
      <c r="F90" s="214">
        <v>803</v>
      </c>
      <c r="G90" s="215">
        <v>19.395711500974659</v>
      </c>
      <c r="H90" s="215">
        <v>49.658869395711505</v>
      </c>
      <c r="I90" s="215">
        <v>30.896686159844055</v>
      </c>
    </row>
    <row r="91" spans="1:9" x14ac:dyDescent="0.15">
      <c r="A91" s="223"/>
      <c r="B91" s="224" t="s">
        <v>145</v>
      </c>
      <c r="C91" s="214">
        <v>1078</v>
      </c>
      <c r="D91" s="214">
        <v>506</v>
      </c>
      <c r="E91" s="214">
        <v>572</v>
      </c>
      <c r="F91" s="214">
        <v>461</v>
      </c>
      <c r="G91" s="215">
        <v>9.0909090909090917</v>
      </c>
      <c r="H91" s="215">
        <v>48.144712430426715</v>
      </c>
      <c r="I91" s="215">
        <v>42.671614100185529</v>
      </c>
    </row>
    <row r="92" spans="1:9" x14ac:dyDescent="0.15">
      <c r="A92" s="223"/>
      <c r="B92" s="224" t="s">
        <v>146</v>
      </c>
      <c r="C92" s="214">
        <v>318</v>
      </c>
      <c r="D92" s="214">
        <v>151</v>
      </c>
      <c r="E92" s="214">
        <v>167</v>
      </c>
      <c r="F92" s="214">
        <v>148</v>
      </c>
      <c r="G92" s="215">
        <v>11.0062893081761</v>
      </c>
      <c r="H92" s="215">
        <v>45.283018867924532</v>
      </c>
      <c r="I92" s="215">
        <v>43.710691823899374</v>
      </c>
    </row>
    <row r="93" spans="1:9" x14ac:dyDescent="0.15">
      <c r="A93" s="223"/>
      <c r="B93" s="224" t="s">
        <v>147</v>
      </c>
      <c r="C93" s="214">
        <v>1383</v>
      </c>
      <c r="D93" s="214">
        <v>664</v>
      </c>
      <c r="E93" s="214">
        <v>719</v>
      </c>
      <c r="F93" s="214">
        <v>624</v>
      </c>
      <c r="G93" s="215">
        <v>9.3275488069414312</v>
      </c>
      <c r="H93" s="215">
        <v>46.710050614605933</v>
      </c>
      <c r="I93" s="215">
        <v>43.962400578452637</v>
      </c>
    </row>
    <row r="94" spans="1:9" x14ac:dyDescent="0.15">
      <c r="A94" s="223"/>
      <c r="B94" s="225" t="s">
        <v>148</v>
      </c>
      <c r="C94" s="214">
        <v>1464</v>
      </c>
      <c r="D94" s="214">
        <v>686</v>
      </c>
      <c r="E94" s="214">
        <v>778</v>
      </c>
      <c r="F94" s="214">
        <v>589</v>
      </c>
      <c r="G94" s="215">
        <v>15.437158469945356</v>
      </c>
      <c r="H94" s="215">
        <v>50.27322404371585</v>
      </c>
      <c r="I94" s="215">
        <v>34.289617486338798</v>
      </c>
    </row>
    <row r="95" spans="1:9" x14ac:dyDescent="0.15">
      <c r="A95" s="226" t="s">
        <v>149</v>
      </c>
      <c r="B95" s="227"/>
      <c r="C95" s="209">
        <f>SUM(C96:C99)</f>
        <v>7124</v>
      </c>
      <c r="D95" s="209">
        <f>SUM(D96:D99)</f>
        <v>3312</v>
      </c>
      <c r="E95" s="209">
        <f t="shared" ref="E95:F95" si="9">SUM(E96:E99)</f>
        <v>3812</v>
      </c>
      <c r="F95" s="209">
        <f t="shared" si="9"/>
        <v>2952</v>
      </c>
      <c r="G95" s="211">
        <v>13.559797866367211</v>
      </c>
      <c r="H95" s="211">
        <v>51.417742841100498</v>
      </c>
      <c r="I95" s="211">
        <v>34.839977540707466</v>
      </c>
    </row>
    <row r="96" spans="1:9" x14ac:dyDescent="0.15">
      <c r="A96" s="229"/>
      <c r="B96" s="228" t="s">
        <v>150</v>
      </c>
      <c r="C96" s="214">
        <v>2717</v>
      </c>
      <c r="D96" s="214">
        <v>1299</v>
      </c>
      <c r="E96" s="214">
        <v>1418</v>
      </c>
      <c r="F96" s="214">
        <v>1074</v>
      </c>
      <c r="G96" s="215">
        <v>17.445712182554288</v>
      </c>
      <c r="H96" s="215">
        <v>53.846153846153847</v>
      </c>
      <c r="I96" s="215">
        <v>28.376886271623114</v>
      </c>
    </row>
    <row r="97" spans="1:9" x14ac:dyDescent="0.15">
      <c r="A97" s="223"/>
      <c r="B97" s="224" t="s">
        <v>151</v>
      </c>
      <c r="C97" s="214">
        <v>759</v>
      </c>
      <c r="D97" s="214">
        <v>337</v>
      </c>
      <c r="E97" s="214">
        <v>422</v>
      </c>
      <c r="F97" s="214">
        <v>366</v>
      </c>
      <c r="G97" s="215">
        <v>7.9051383399209492</v>
      </c>
      <c r="H97" s="215">
        <v>50.724637681159422</v>
      </c>
      <c r="I97" s="215">
        <v>41.370223978919626</v>
      </c>
    </row>
    <row r="98" spans="1:9" x14ac:dyDescent="0.15">
      <c r="A98" s="223"/>
      <c r="B98" s="224" t="s">
        <v>152</v>
      </c>
      <c r="C98" s="213">
        <v>1928</v>
      </c>
      <c r="D98" s="214">
        <v>858</v>
      </c>
      <c r="E98" s="214">
        <v>1070</v>
      </c>
      <c r="F98" s="214">
        <v>822</v>
      </c>
      <c r="G98" s="215">
        <v>11.151452282157678</v>
      </c>
      <c r="H98" s="215">
        <v>48.392116182572614</v>
      </c>
      <c r="I98" s="215">
        <v>40.352697095435687</v>
      </c>
    </row>
    <row r="99" spans="1:9" x14ac:dyDescent="0.15">
      <c r="A99" s="230"/>
      <c r="B99" s="225" t="s">
        <v>153</v>
      </c>
      <c r="C99" s="213">
        <v>1720</v>
      </c>
      <c r="D99" s="214">
        <v>818</v>
      </c>
      <c r="E99" s="214">
        <v>902</v>
      </c>
      <c r="F99" s="214">
        <v>690</v>
      </c>
      <c r="G99" s="215">
        <v>12.616279069767442</v>
      </c>
      <c r="H99" s="215">
        <v>51.279069767441868</v>
      </c>
      <c r="I99" s="215">
        <v>35.988372093023258</v>
      </c>
    </row>
    <row r="100" spans="1:9" x14ac:dyDescent="0.15">
      <c r="A100" s="207" t="s">
        <v>180</v>
      </c>
      <c r="B100" s="231"/>
      <c r="C100" s="208">
        <f>SUM(C101:C105)</f>
        <v>1584</v>
      </c>
      <c r="D100" s="209">
        <f>SUM(D101:D105)</f>
        <v>732</v>
      </c>
      <c r="E100" s="209">
        <f t="shared" ref="E100:F100" si="10">SUM(E101:E105)</f>
        <v>852</v>
      </c>
      <c r="F100" s="209">
        <f t="shared" si="10"/>
        <v>798</v>
      </c>
      <c r="G100" s="211">
        <v>5.6818181818181817</v>
      </c>
      <c r="H100" s="211">
        <v>33.775252525252526</v>
      </c>
      <c r="I100" s="211">
        <v>60.542929292929294</v>
      </c>
    </row>
    <row r="101" spans="1:9" x14ac:dyDescent="0.15">
      <c r="A101" s="218"/>
      <c r="B101" s="219" t="s">
        <v>154</v>
      </c>
      <c r="C101" s="213">
        <v>349</v>
      </c>
      <c r="D101" s="214">
        <v>157</v>
      </c>
      <c r="E101" s="214">
        <v>192</v>
      </c>
      <c r="F101" s="214">
        <v>178</v>
      </c>
      <c r="G101" s="215">
        <v>4.2979942693409736</v>
      </c>
      <c r="H101" s="215">
        <v>36.389684813753583</v>
      </c>
      <c r="I101" s="215">
        <v>59.312320916905449</v>
      </c>
    </row>
    <row r="102" spans="1:9" x14ac:dyDescent="0.15">
      <c r="A102" s="218"/>
      <c r="B102" s="220" t="s">
        <v>155</v>
      </c>
      <c r="C102" s="214">
        <v>419</v>
      </c>
      <c r="D102" s="214">
        <v>189</v>
      </c>
      <c r="E102" s="214">
        <v>230</v>
      </c>
      <c r="F102" s="214">
        <v>193</v>
      </c>
      <c r="G102" s="215">
        <v>8.1145584725536999</v>
      </c>
      <c r="H102" s="215">
        <v>31.980906921241047</v>
      </c>
      <c r="I102" s="215">
        <v>59.904534606205253</v>
      </c>
    </row>
    <row r="103" spans="1:9" x14ac:dyDescent="0.15">
      <c r="A103" s="223"/>
      <c r="B103" s="224" t="s">
        <v>156</v>
      </c>
      <c r="C103" s="214">
        <v>394</v>
      </c>
      <c r="D103" s="214">
        <v>186</v>
      </c>
      <c r="E103" s="214">
        <v>208</v>
      </c>
      <c r="F103" s="214">
        <v>207</v>
      </c>
      <c r="G103" s="215">
        <v>6.091370558375635</v>
      </c>
      <c r="H103" s="215">
        <v>28.680203045685282</v>
      </c>
      <c r="I103" s="215">
        <v>65.228426395939081</v>
      </c>
    </row>
    <row r="104" spans="1:9" x14ac:dyDescent="0.15">
      <c r="A104" s="223"/>
      <c r="B104" s="224" t="s">
        <v>157</v>
      </c>
      <c r="C104" s="214">
        <v>127</v>
      </c>
      <c r="D104" s="214">
        <v>62</v>
      </c>
      <c r="E104" s="214">
        <v>65</v>
      </c>
      <c r="F104" s="214">
        <v>59</v>
      </c>
      <c r="G104" s="215">
        <v>7.8740157480314963</v>
      </c>
      <c r="H104" s="215">
        <v>42.519685039370081</v>
      </c>
      <c r="I104" s="215">
        <v>49.606299212598429</v>
      </c>
    </row>
    <row r="105" spans="1:9" x14ac:dyDescent="0.15">
      <c r="A105" s="232"/>
      <c r="B105" s="225" t="s">
        <v>158</v>
      </c>
      <c r="C105" s="214">
        <v>295</v>
      </c>
      <c r="D105" s="214">
        <v>138</v>
      </c>
      <c r="E105" s="214">
        <v>157</v>
      </c>
      <c r="F105" s="214">
        <v>161</v>
      </c>
      <c r="G105" s="215">
        <v>2.3728813559322033</v>
      </c>
      <c r="H105" s="215">
        <v>36.271186440677965</v>
      </c>
      <c r="I105" s="215">
        <v>61.355932203389827</v>
      </c>
    </row>
    <row r="106" spans="1:9" x14ac:dyDescent="0.15">
      <c r="A106" s="229" t="s">
        <v>181</v>
      </c>
      <c r="B106" s="227"/>
      <c r="C106" s="209">
        <f>SUM(C107:C109)</f>
        <v>8206</v>
      </c>
      <c r="D106" s="209">
        <f>SUM(D107:D109)</f>
        <v>3799</v>
      </c>
      <c r="E106" s="209">
        <f t="shared" ref="E106:F106" si="11">SUM(E107:E109)</f>
        <v>4407</v>
      </c>
      <c r="F106" s="209">
        <f t="shared" si="11"/>
        <v>3436</v>
      </c>
      <c r="G106" s="211">
        <v>11.881550085303436</v>
      </c>
      <c r="H106" s="211">
        <v>48.842310504508895</v>
      </c>
      <c r="I106" s="211">
        <v>39.068973921520836</v>
      </c>
    </row>
    <row r="107" spans="1:9" x14ac:dyDescent="0.15">
      <c r="A107" s="223"/>
      <c r="B107" s="228" t="s">
        <v>159</v>
      </c>
      <c r="C107" s="214">
        <v>3388</v>
      </c>
      <c r="D107" s="214">
        <v>1617</v>
      </c>
      <c r="E107" s="214">
        <v>1771</v>
      </c>
      <c r="F107" s="214">
        <v>1510</v>
      </c>
      <c r="G107" s="215">
        <v>10.478158205430933</v>
      </c>
      <c r="H107" s="215">
        <v>49.527744982290436</v>
      </c>
      <c r="I107" s="215">
        <v>39.846517119244389</v>
      </c>
    </row>
    <row r="108" spans="1:9" x14ac:dyDescent="0.15">
      <c r="A108" s="223"/>
      <c r="B108" s="224" t="s">
        <v>160</v>
      </c>
      <c r="C108" s="214">
        <v>3870</v>
      </c>
      <c r="D108" s="214">
        <v>1782</v>
      </c>
      <c r="E108" s="214">
        <v>2088</v>
      </c>
      <c r="F108" s="214">
        <v>1556</v>
      </c>
      <c r="G108" s="215">
        <v>13.204134366925063</v>
      </c>
      <c r="H108" s="215">
        <v>49.586563307493542</v>
      </c>
      <c r="I108" s="215">
        <v>36.899224806201552</v>
      </c>
    </row>
    <row r="109" spans="1:9" x14ac:dyDescent="0.15">
      <c r="A109" s="232"/>
      <c r="B109" s="225" t="s">
        <v>161</v>
      </c>
      <c r="C109" s="214">
        <v>948</v>
      </c>
      <c r="D109" s="214">
        <v>400</v>
      </c>
      <c r="E109" s="214">
        <v>548</v>
      </c>
      <c r="F109" s="214">
        <v>370</v>
      </c>
      <c r="G109" s="215">
        <v>11.497890295358649</v>
      </c>
      <c r="H109" s="215">
        <v>43.35443037974683</v>
      </c>
      <c r="I109" s="215">
        <v>45.147679324894511</v>
      </c>
    </row>
    <row r="110" spans="1:9" x14ac:dyDescent="0.15">
      <c r="A110" s="229" t="s">
        <v>182</v>
      </c>
      <c r="B110" s="227"/>
      <c r="C110" s="209">
        <f>SUM(C111:C113)</f>
        <v>5817</v>
      </c>
      <c r="D110" s="209">
        <f>SUM(D111:D113)</f>
        <v>2729</v>
      </c>
      <c r="E110" s="209">
        <f t="shared" ref="E110:F110" si="12">SUM(E111:E113)</f>
        <v>3088</v>
      </c>
      <c r="F110" s="209">
        <f t="shared" si="12"/>
        <v>2416</v>
      </c>
      <c r="G110" s="211">
        <v>11.449200618875709</v>
      </c>
      <c r="H110" s="211">
        <v>47.447137699845285</v>
      </c>
      <c r="I110" s="211">
        <v>41.017706721677847</v>
      </c>
    </row>
    <row r="111" spans="1:9" x14ac:dyDescent="0.15">
      <c r="A111" s="223"/>
      <c r="B111" s="228" t="s">
        <v>162</v>
      </c>
      <c r="C111" s="214">
        <v>1242</v>
      </c>
      <c r="D111" s="214">
        <v>602</v>
      </c>
      <c r="E111" s="214">
        <v>640</v>
      </c>
      <c r="F111" s="214">
        <v>584</v>
      </c>
      <c r="G111" s="215">
        <v>7.0853462157809979</v>
      </c>
      <c r="H111" s="215">
        <v>44.283413848631241</v>
      </c>
      <c r="I111" s="215">
        <v>48.389694041867955</v>
      </c>
    </row>
    <row r="112" spans="1:9" x14ac:dyDescent="0.15">
      <c r="A112" s="223"/>
      <c r="B112" s="224" t="s">
        <v>163</v>
      </c>
      <c r="C112" s="214">
        <v>2050</v>
      </c>
      <c r="D112" s="214">
        <v>986</v>
      </c>
      <c r="E112" s="214">
        <v>1064</v>
      </c>
      <c r="F112" s="214">
        <v>833</v>
      </c>
      <c r="G112" s="215">
        <v>11.609756097560977</v>
      </c>
      <c r="H112" s="215">
        <v>48.926829268292678</v>
      </c>
      <c r="I112" s="215">
        <v>39.463414634146346</v>
      </c>
    </row>
    <row r="113" spans="1:9" x14ac:dyDescent="0.15">
      <c r="A113" s="232"/>
      <c r="B113" s="225" t="s">
        <v>164</v>
      </c>
      <c r="C113" s="214">
        <v>2525</v>
      </c>
      <c r="D113" s="214">
        <v>1141</v>
      </c>
      <c r="E113" s="214">
        <v>1384</v>
      </c>
      <c r="F113" s="214">
        <v>999</v>
      </c>
      <c r="G113" s="215">
        <v>13.465346534653467</v>
      </c>
      <c r="H113" s="215">
        <v>47.801980198019798</v>
      </c>
      <c r="I113" s="215">
        <v>38.653465346534652</v>
      </c>
    </row>
    <row r="114" spans="1:9" x14ac:dyDescent="0.15">
      <c r="A114" s="229" t="s">
        <v>183</v>
      </c>
      <c r="B114" s="227"/>
      <c r="C114" s="209">
        <f>SUM(C115:C121)</f>
        <v>9789</v>
      </c>
      <c r="D114" s="209">
        <f>SUM(D115:D121)</f>
        <v>4537</v>
      </c>
      <c r="E114" s="209">
        <f t="shared" ref="E114:F114" si="13">SUM(E115:E121)</f>
        <v>5252</v>
      </c>
      <c r="F114" s="209">
        <f t="shared" si="13"/>
        <v>4127</v>
      </c>
      <c r="G114" s="211">
        <v>12.749003984063744</v>
      </c>
      <c r="H114" s="211">
        <v>47.798549392174891</v>
      </c>
      <c r="I114" s="211">
        <v>39.227704566349985</v>
      </c>
    </row>
    <row r="115" spans="1:9" x14ac:dyDescent="0.15">
      <c r="A115" s="229"/>
      <c r="B115" s="228" t="s">
        <v>165</v>
      </c>
      <c r="C115" s="214">
        <v>2343</v>
      </c>
      <c r="D115" s="214">
        <v>1134</v>
      </c>
      <c r="E115" s="214">
        <v>1209</v>
      </c>
      <c r="F115" s="214">
        <v>955</v>
      </c>
      <c r="G115" s="215">
        <v>13.999146393512591</v>
      </c>
      <c r="H115" s="215">
        <v>49.807938540332906</v>
      </c>
      <c r="I115" s="215">
        <v>36.022193768672643</v>
      </c>
    </row>
    <row r="116" spans="1:9" x14ac:dyDescent="0.15">
      <c r="A116" s="223"/>
      <c r="B116" s="224" t="s">
        <v>166</v>
      </c>
      <c r="C116" s="214">
        <v>1483</v>
      </c>
      <c r="D116" s="214">
        <v>726</v>
      </c>
      <c r="E116" s="214">
        <v>757</v>
      </c>
      <c r="F116" s="214">
        <v>630</v>
      </c>
      <c r="G116" s="215">
        <v>14.025623735670937</v>
      </c>
      <c r="H116" s="215">
        <v>52.663519892110585</v>
      </c>
      <c r="I116" s="215">
        <v>32.838840188806472</v>
      </c>
    </row>
    <row r="117" spans="1:9" x14ac:dyDescent="0.15">
      <c r="A117" s="223"/>
      <c r="B117" s="224" t="s">
        <v>167</v>
      </c>
      <c r="C117" s="214">
        <v>226</v>
      </c>
      <c r="D117" s="214">
        <v>101</v>
      </c>
      <c r="E117" s="214">
        <v>125</v>
      </c>
      <c r="F117" s="214">
        <v>106</v>
      </c>
      <c r="G117" s="215">
        <v>15.929203539823009</v>
      </c>
      <c r="H117" s="215">
        <v>44.247787610619469</v>
      </c>
      <c r="I117" s="215">
        <v>39.823008849557525</v>
      </c>
    </row>
    <row r="118" spans="1:9" x14ac:dyDescent="0.15">
      <c r="A118" s="223"/>
      <c r="B118" s="224" t="s">
        <v>168</v>
      </c>
      <c r="C118" s="214">
        <v>2356</v>
      </c>
      <c r="D118" s="214">
        <v>1026</v>
      </c>
      <c r="E118" s="214">
        <v>1330</v>
      </c>
      <c r="F118" s="214">
        <v>988</v>
      </c>
      <c r="G118" s="215">
        <v>14.261460101867574</v>
      </c>
      <c r="H118" s="215">
        <v>49.448217317487263</v>
      </c>
      <c r="I118" s="215">
        <v>35.908319185059426</v>
      </c>
    </row>
    <row r="119" spans="1:9" x14ac:dyDescent="0.15">
      <c r="A119" s="223"/>
      <c r="B119" s="224" t="s">
        <v>169</v>
      </c>
      <c r="C119" s="214">
        <v>1583</v>
      </c>
      <c r="D119" s="214">
        <v>698</v>
      </c>
      <c r="E119" s="214">
        <v>885</v>
      </c>
      <c r="F119" s="214">
        <v>604</v>
      </c>
      <c r="G119" s="215">
        <v>12.760581174984207</v>
      </c>
      <c r="H119" s="215">
        <v>44.472520530638029</v>
      </c>
      <c r="I119" s="215">
        <v>42.703727100442194</v>
      </c>
    </row>
    <row r="120" spans="1:9" x14ac:dyDescent="0.15">
      <c r="A120" s="223"/>
      <c r="B120" s="224" t="s">
        <v>170</v>
      </c>
      <c r="C120" s="214">
        <v>1528</v>
      </c>
      <c r="D120" s="214">
        <v>733</v>
      </c>
      <c r="E120" s="214">
        <v>795</v>
      </c>
      <c r="F120" s="214">
        <v>693</v>
      </c>
      <c r="G120" s="215">
        <v>8.5732984293193724</v>
      </c>
      <c r="H120" s="215">
        <v>44.633507853403145</v>
      </c>
      <c r="I120" s="215">
        <v>46.727748691099471</v>
      </c>
    </row>
    <row r="121" spans="1:9" x14ac:dyDescent="0.15">
      <c r="A121" s="232"/>
      <c r="B121" s="225" t="s">
        <v>171</v>
      </c>
      <c r="C121" s="214">
        <v>270</v>
      </c>
      <c r="D121" s="214">
        <v>119</v>
      </c>
      <c r="E121" s="214">
        <v>151</v>
      </c>
      <c r="F121" s="214">
        <v>151</v>
      </c>
      <c r="G121" s="215">
        <v>2.5925925925925926</v>
      </c>
      <c r="H121" s="215">
        <v>29.629629629629626</v>
      </c>
      <c r="I121" s="215">
        <v>67.777777777777786</v>
      </c>
    </row>
    <row r="122" spans="1:9" x14ac:dyDescent="0.15">
      <c r="A122" s="229" t="s">
        <v>184</v>
      </c>
      <c r="B122" s="227"/>
      <c r="C122" s="209">
        <f>SUM(C123:C124)</f>
        <v>6531</v>
      </c>
      <c r="D122" s="209">
        <f>SUM(D123:D124)</f>
        <v>3087</v>
      </c>
      <c r="E122" s="209">
        <f t="shared" ref="E122:F122" si="14">SUM(E123:E124)</f>
        <v>3444</v>
      </c>
      <c r="F122" s="209">
        <f t="shared" si="14"/>
        <v>2814</v>
      </c>
      <c r="G122" s="211">
        <v>11.361200428724544</v>
      </c>
      <c r="H122" s="211">
        <v>49.165518297351099</v>
      </c>
      <c r="I122" s="211">
        <v>39.427346501301486</v>
      </c>
    </row>
    <row r="123" spans="1:9" x14ac:dyDescent="0.15">
      <c r="A123" s="223"/>
      <c r="B123" s="228" t="s">
        <v>172</v>
      </c>
      <c r="C123" s="214">
        <v>3644</v>
      </c>
      <c r="D123" s="214">
        <v>1762</v>
      </c>
      <c r="E123" s="214">
        <v>1882</v>
      </c>
      <c r="F123" s="214">
        <v>1581</v>
      </c>
      <c r="G123" s="215">
        <v>10.565312843029638</v>
      </c>
      <c r="H123" s="215">
        <v>48.02414928649835</v>
      </c>
      <c r="I123" s="215">
        <v>41.383095499451152</v>
      </c>
    </row>
    <row r="124" spans="1:9" x14ac:dyDescent="0.15">
      <c r="A124" s="232"/>
      <c r="B124" s="225" t="s">
        <v>173</v>
      </c>
      <c r="C124" s="214">
        <v>2887</v>
      </c>
      <c r="D124" s="214">
        <v>1325</v>
      </c>
      <c r="E124" s="214">
        <v>1562</v>
      </c>
      <c r="F124" s="214">
        <v>1233</v>
      </c>
      <c r="G124" s="215">
        <v>12.365777623830967</v>
      </c>
      <c r="H124" s="215">
        <v>50.606165569795635</v>
      </c>
      <c r="I124" s="215">
        <v>36.958780741253896</v>
      </c>
    </row>
    <row r="125" spans="1:9" x14ac:dyDescent="0.15">
      <c r="A125" s="229" t="s">
        <v>185</v>
      </c>
      <c r="B125" s="227"/>
      <c r="C125" s="209">
        <f>SUM(C126:C131)</f>
        <v>8148</v>
      </c>
      <c r="D125" s="209">
        <f>SUM(D126:D131)</f>
        <v>3823</v>
      </c>
      <c r="E125" s="209">
        <f t="shared" ref="E125:F125" si="15">SUM(E126:E131)</f>
        <v>4325</v>
      </c>
      <c r="F125" s="209">
        <f t="shared" si="15"/>
        <v>3549</v>
      </c>
      <c r="G125" s="211">
        <v>10.039273441335297</v>
      </c>
      <c r="H125" s="211">
        <v>45.741286205203728</v>
      </c>
      <c r="I125" s="211">
        <v>44.207167403043691</v>
      </c>
    </row>
    <row r="126" spans="1:9" x14ac:dyDescent="0.15">
      <c r="A126" s="223"/>
      <c r="B126" s="228" t="s">
        <v>174</v>
      </c>
      <c r="C126" s="214">
        <v>1067</v>
      </c>
      <c r="D126" s="214">
        <v>509</v>
      </c>
      <c r="E126" s="214">
        <v>558</v>
      </c>
      <c r="F126" s="214">
        <v>503</v>
      </c>
      <c r="G126" s="215">
        <v>6.2792877225866919</v>
      </c>
      <c r="H126" s="215">
        <v>47.1415182755389</v>
      </c>
      <c r="I126" s="215">
        <v>46.579194001874413</v>
      </c>
    </row>
    <row r="127" spans="1:9" x14ac:dyDescent="0.15">
      <c r="A127" s="229"/>
      <c r="B127" s="224" t="s">
        <v>175</v>
      </c>
      <c r="C127" s="214">
        <v>3625</v>
      </c>
      <c r="D127" s="214">
        <v>1703</v>
      </c>
      <c r="E127" s="214">
        <v>1922</v>
      </c>
      <c r="F127" s="214">
        <v>1481</v>
      </c>
      <c r="G127" s="215">
        <v>13.76551724137931</v>
      </c>
      <c r="H127" s="215">
        <v>46.703448275862073</v>
      </c>
      <c r="I127" s="215">
        <v>39.531034482758621</v>
      </c>
    </row>
    <row r="128" spans="1:9" x14ac:dyDescent="0.15">
      <c r="A128" s="223"/>
      <c r="B128" s="224" t="s">
        <v>176</v>
      </c>
      <c r="C128" s="214">
        <v>527</v>
      </c>
      <c r="D128" s="214">
        <v>234</v>
      </c>
      <c r="E128" s="214">
        <v>293</v>
      </c>
      <c r="F128" s="214">
        <v>240</v>
      </c>
      <c r="G128" s="215">
        <v>6.8311195445920303</v>
      </c>
      <c r="H128" s="215">
        <v>43.453510436432637</v>
      </c>
      <c r="I128" s="215">
        <v>49.715370018975328</v>
      </c>
    </row>
    <row r="129" spans="1:9" x14ac:dyDescent="0.15">
      <c r="A129" s="223"/>
      <c r="B129" s="224" t="s">
        <v>177</v>
      </c>
      <c r="C129" s="214">
        <v>1209</v>
      </c>
      <c r="D129" s="214">
        <v>568</v>
      </c>
      <c r="E129" s="214">
        <v>641</v>
      </c>
      <c r="F129" s="214">
        <v>530</v>
      </c>
      <c r="G129" s="215">
        <v>8.6021505376344098</v>
      </c>
      <c r="H129" s="215">
        <v>44.747725392886686</v>
      </c>
      <c r="I129" s="215">
        <v>46.567411083540115</v>
      </c>
    </row>
    <row r="130" spans="1:9" x14ac:dyDescent="0.15">
      <c r="A130" s="223"/>
      <c r="B130" s="224" t="s">
        <v>178</v>
      </c>
      <c r="C130" s="214">
        <v>1423</v>
      </c>
      <c r="D130" s="214">
        <v>662</v>
      </c>
      <c r="E130" s="214">
        <v>761</v>
      </c>
      <c r="F130" s="214">
        <v>654</v>
      </c>
      <c r="G130" s="215">
        <v>6.3949402670414619</v>
      </c>
      <c r="H130" s="215">
        <v>43.991567111735769</v>
      </c>
      <c r="I130" s="215">
        <v>49.613492621222768</v>
      </c>
    </row>
    <row r="131" spans="1:9" x14ac:dyDescent="0.15">
      <c r="A131" s="230"/>
      <c r="B131" s="225" t="s">
        <v>179</v>
      </c>
      <c r="C131" s="233">
        <v>297</v>
      </c>
      <c r="D131" s="233">
        <v>147</v>
      </c>
      <c r="E131" s="233">
        <v>150</v>
      </c>
      <c r="F131" s="233">
        <v>141</v>
      </c>
      <c r="G131" s="234">
        <v>7.0707070707070701</v>
      </c>
      <c r="H131" s="234">
        <v>45.454545454545453</v>
      </c>
      <c r="I131" s="234">
        <v>47.474747474747474</v>
      </c>
    </row>
    <row r="132" spans="1:9" x14ac:dyDescent="0.15">
      <c r="A132" s="235" t="s">
        <v>891</v>
      </c>
      <c r="B132" s="24"/>
      <c r="C132" s="24"/>
      <c r="D132" s="218"/>
      <c r="E132" s="218"/>
      <c r="F132" s="218"/>
      <c r="G132" s="218"/>
      <c r="H132" s="218"/>
      <c r="I132" s="218"/>
    </row>
    <row r="133" spans="1:9" x14ac:dyDescent="0.15">
      <c r="A133" s="235" t="s">
        <v>89</v>
      </c>
      <c r="B133" s="24"/>
      <c r="C133" s="24"/>
      <c r="D133" s="218"/>
      <c r="E133" s="218"/>
      <c r="F133" s="218"/>
      <c r="G133" s="218"/>
      <c r="H133" s="218"/>
      <c r="I133" s="218"/>
    </row>
    <row r="134" spans="1:9" x14ac:dyDescent="0.15">
      <c r="A134" s="235" t="s">
        <v>90</v>
      </c>
      <c r="B134" s="24"/>
      <c r="C134" s="24"/>
      <c r="D134" s="235"/>
      <c r="E134" s="235"/>
      <c r="F134" s="235"/>
      <c r="G134" s="235"/>
      <c r="H134" s="235"/>
      <c r="I134" s="235"/>
    </row>
  </sheetData>
  <mergeCells count="10">
    <mergeCell ref="A1:I2"/>
    <mergeCell ref="G4:I4"/>
    <mergeCell ref="D4:E4"/>
    <mergeCell ref="E5:E6"/>
    <mergeCell ref="D5:D6"/>
    <mergeCell ref="C4:C6"/>
    <mergeCell ref="F4:F6"/>
    <mergeCell ref="G5:G6"/>
    <mergeCell ref="H5:H6"/>
    <mergeCell ref="I5:I6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P70"/>
  <sheetViews>
    <sheetView showGridLines="0" zoomScale="85" zoomScaleNormal="85" workbookViewId="0">
      <selection activeCell="Q1" sqref="Q1"/>
    </sheetView>
  </sheetViews>
  <sheetFormatPr defaultColWidth="9" defaultRowHeight="13.5" x14ac:dyDescent="0.15"/>
  <cols>
    <col min="1" max="1" width="4.625" style="1" customWidth="1"/>
    <col min="2" max="3" width="3.5" style="1" bestFit="1" customWidth="1"/>
    <col min="4" max="5" width="9.5" style="1" bestFit="1" customWidth="1"/>
    <col min="6" max="7" width="11.625" style="1" bestFit="1" customWidth="1"/>
    <col min="8" max="11" width="9.5" style="1" bestFit="1" customWidth="1"/>
    <col min="12" max="12" width="11.625" style="1" bestFit="1" customWidth="1"/>
    <col min="13" max="15" width="9.5" style="1" bestFit="1" customWidth="1"/>
    <col min="16" max="16" width="73.75" style="1" bestFit="1" customWidth="1"/>
    <col min="17" max="16384" width="9" style="1"/>
  </cols>
  <sheetData>
    <row r="1" spans="1:16" ht="14.25" customHeight="1" x14ac:dyDescent="0.15">
      <c r="A1" s="337" t="s">
        <v>186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</row>
    <row r="2" spans="1:16" ht="14.25" customHeight="1" x14ac:dyDescent="0.15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</row>
    <row r="3" spans="1:16" ht="15" thickBot="1" x14ac:dyDescent="0.2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</row>
    <row r="4" spans="1:16" ht="14.25" thickTop="1" x14ac:dyDescent="0.15">
      <c r="A4" s="112"/>
      <c r="B4" s="112"/>
      <c r="C4" s="112"/>
      <c r="D4" s="191" t="s">
        <v>187</v>
      </c>
      <c r="E4" s="192" t="s">
        <v>188</v>
      </c>
      <c r="F4" s="192" t="s">
        <v>189</v>
      </c>
      <c r="G4" s="192" t="s">
        <v>190</v>
      </c>
      <c r="H4" s="192" t="s">
        <v>191</v>
      </c>
      <c r="I4" s="192" t="s">
        <v>192</v>
      </c>
      <c r="J4" s="192" t="s">
        <v>193</v>
      </c>
      <c r="K4" s="192" t="s">
        <v>194</v>
      </c>
      <c r="L4" s="192" t="s">
        <v>195</v>
      </c>
      <c r="M4" s="192" t="s">
        <v>196</v>
      </c>
      <c r="N4" s="192" t="s">
        <v>197</v>
      </c>
      <c r="O4" s="192" t="s">
        <v>198</v>
      </c>
      <c r="P4" s="93" t="s">
        <v>199</v>
      </c>
    </row>
    <row r="5" spans="1:16" x14ac:dyDescent="0.15">
      <c r="A5" s="133" t="s">
        <v>200</v>
      </c>
      <c r="B5" s="132">
        <v>9</v>
      </c>
      <c r="C5" s="49" t="s">
        <v>201</v>
      </c>
      <c r="D5" s="193">
        <v>25741</v>
      </c>
      <c r="E5" s="194">
        <v>9432</v>
      </c>
      <c r="F5" s="194">
        <v>8509</v>
      </c>
      <c r="G5" s="194">
        <v>6425</v>
      </c>
      <c r="H5" s="182" t="s">
        <v>202</v>
      </c>
      <c r="I5" s="194">
        <v>7874</v>
      </c>
      <c r="J5" s="194">
        <v>4511</v>
      </c>
      <c r="K5" s="194">
        <v>8561</v>
      </c>
      <c r="L5" s="194">
        <v>5956</v>
      </c>
      <c r="M5" s="194">
        <v>9925</v>
      </c>
      <c r="N5" s="194">
        <v>7244</v>
      </c>
      <c r="O5" s="194">
        <v>10555</v>
      </c>
      <c r="P5" s="194"/>
    </row>
    <row r="6" spans="1:16" x14ac:dyDescent="0.15">
      <c r="A6" s="49"/>
      <c r="B6" s="59">
        <v>14</v>
      </c>
      <c r="C6" s="49"/>
      <c r="D6" s="195">
        <v>30421</v>
      </c>
      <c r="E6" s="196">
        <v>10817</v>
      </c>
      <c r="F6" s="196">
        <v>9226</v>
      </c>
      <c r="G6" s="196">
        <v>6891</v>
      </c>
      <c r="H6" s="96" t="s">
        <v>203</v>
      </c>
      <c r="I6" s="196">
        <v>8464</v>
      </c>
      <c r="J6" s="196">
        <v>4738</v>
      </c>
      <c r="K6" s="196">
        <v>8548</v>
      </c>
      <c r="L6" s="196">
        <v>6452</v>
      </c>
      <c r="M6" s="196">
        <v>10358</v>
      </c>
      <c r="N6" s="196">
        <v>8042</v>
      </c>
      <c r="O6" s="196">
        <v>11518</v>
      </c>
      <c r="P6" s="196"/>
    </row>
    <row r="7" spans="1:16" x14ac:dyDescent="0.15">
      <c r="A7" s="59" t="s">
        <v>204</v>
      </c>
      <c r="B7" s="49">
        <v>5</v>
      </c>
      <c r="C7" s="197" t="s">
        <v>201</v>
      </c>
      <c r="D7" s="195">
        <v>35512</v>
      </c>
      <c r="E7" s="196">
        <v>12215</v>
      </c>
      <c r="F7" s="196">
        <v>9346</v>
      </c>
      <c r="G7" s="196">
        <v>7540</v>
      </c>
      <c r="H7" s="96" t="s">
        <v>203</v>
      </c>
      <c r="I7" s="196">
        <v>9537</v>
      </c>
      <c r="J7" s="196">
        <v>5118</v>
      </c>
      <c r="K7" s="196">
        <v>8850</v>
      </c>
      <c r="L7" s="196">
        <v>6638</v>
      </c>
      <c r="M7" s="196">
        <v>11552</v>
      </c>
      <c r="N7" s="196">
        <v>8805</v>
      </c>
      <c r="O7" s="196">
        <v>12189</v>
      </c>
      <c r="P7" s="196"/>
    </row>
    <row r="8" spans="1:16" x14ac:dyDescent="0.15">
      <c r="A8" s="49"/>
      <c r="B8" s="59">
        <v>10</v>
      </c>
      <c r="C8" s="197"/>
      <c r="D8" s="195">
        <v>36575</v>
      </c>
      <c r="E8" s="196">
        <v>13863</v>
      </c>
      <c r="F8" s="196">
        <v>9801</v>
      </c>
      <c r="G8" s="196">
        <v>7661</v>
      </c>
      <c r="H8" s="96" t="s">
        <v>203</v>
      </c>
      <c r="I8" s="196">
        <v>9733</v>
      </c>
      <c r="J8" s="196">
        <v>5351</v>
      </c>
      <c r="K8" s="196">
        <v>9201</v>
      </c>
      <c r="L8" s="196">
        <v>6899</v>
      </c>
      <c r="M8" s="196">
        <v>12150</v>
      </c>
      <c r="N8" s="196">
        <v>9132</v>
      </c>
      <c r="O8" s="196">
        <v>12514</v>
      </c>
      <c r="P8" s="198" t="s">
        <v>205</v>
      </c>
    </row>
    <row r="9" spans="1:16" x14ac:dyDescent="0.15">
      <c r="A9" s="49"/>
      <c r="B9" s="59">
        <v>15</v>
      </c>
      <c r="C9" s="197"/>
      <c r="D9" s="195">
        <v>58819</v>
      </c>
      <c r="E9" s="196" t="s">
        <v>206</v>
      </c>
      <c r="F9" s="196" t="s">
        <v>206</v>
      </c>
      <c r="G9" s="196">
        <v>7846</v>
      </c>
      <c r="H9" s="96" t="s">
        <v>203</v>
      </c>
      <c r="I9" s="196">
        <v>9529</v>
      </c>
      <c r="J9" s="196">
        <v>5454</v>
      </c>
      <c r="K9" s="196">
        <v>9039</v>
      </c>
      <c r="L9" s="196">
        <v>6911</v>
      </c>
      <c r="M9" s="196">
        <v>12468</v>
      </c>
      <c r="N9" s="196">
        <v>9234</v>
      </c>
      <c r="O9" s="196">
        <v>12866</v>
      </c>
      <c r="P9" s="198"/>
    </row>
    <row r="10" spans="1:16" x14ac:dyDescent="0.15">
      <c r="A10" s="49"/>
      <c r="B10" s="59">
        <v>22</v>
      </c>
      <c r="C10" s="197"/>
      <c r="D10" s="195">
        <v>71621</v>
      </c>
      <c r="E10" s="196" t="s">
        <v>206</v>
      </c>
      <c r="F10" s="196" t="s">
        <v>206</v>
      </c>
      <c r="G10" s="196">
        <v>9867</v>
      </c>
      <c r="H10" s="96" t="s">
        <v>203</v>
      </c>
      <c r="I10" s="196">
        <v>11880</v>
      </c>
      <c r="J10" s="196">
        <v>6832</v>
      </c>
      <c r="K10" s="196">
        <v>11339</v>
      </c>
      <c r="L10" s="196">
        <v>9619</v>
      </c>
      <c r="M10" s="196">
        <v>16323</v>
      </c>
      <c r="N10" s="196">
        <v>11384</v>
      </c>
      <c r="O10" s="196">
        <v>17045</v>
      </c>
      <c r="P10" s="198"/>
    </row>
    <row r="11" spans="1:16" x14ac:dyDescent="0.15">
      <c r="A11" s="49"/>
      <c r="B11" s="59">
        <v>25</v>
      </c>
      <c r="C11" s="197"/>
      <c r="D11" s="195">
        <v>75114</v>
      </c>
      <c r="E11" s="196" t="s">
        <v>206</v>
      </c>
      <c r="F11" s="196" t="s">
        <v>206</v>
      </c>
      <c r="G11" s="196">
        <v>10350</v>
      </c>
      <c r="H11" s="96" t="s">
        <v>203</v>
      </c>
      <c r="I11" s="196">
        <v>12084</v>
      </c>
      <c r="J11" s="196">
        <v>7128</v>
      </c>
      <c r="K11" s="196">
        <v>11811</v>
      </c>
      <c r="L11" s="196">
        <v>9854</v>
      </c>
      <c r="M11" s="196">
        <v>16930</v>
      </c>
      <c r="N11" s="196">
        <v>11618</v>
      </c>
      <c r="O11" s="196">
        <v>17779</v>
      </c>
      <c r="P11" s="198" t="s">
        <v>207</v>
      </c>
    </row>
    <row r="12" spans="1:16" x14ac:dyDescent="0.15">
      <c r="A12" s="49"/>
      <c r="B12" s="59">
        <v>30</v>
      </c>
      <c r="C12" s="197"/>
      <c r="D12" s="195">
        <v>81203</v>
      </c>
      <c r="E12" s="196" t="s">
        <v>206</v>
      </c>
      <c r="F12" s="196" t="s">
        <v>206</v>
      </c>
      <c r="G12" s="196">
        <v>10460</v>
      </c>
      <c r="H12" s="96" t="s">
        <v>203</v>
      </c>
      <c r="I12" s="196">
        <v>11881</v>
      </c>
      <c r="J12" s="196">
        <v>7467</v>
      </c>
      <c r="K12" s="196">
        <v>11697</v>
      </c>
      <c r="L12" s="196">
        <v>9372</v>
      </c>
      <c r="M12" s="196">
        <v>17437</v>
      </c>
      <c r="N12" s="196">
        <v>12086</v>
      </c>
      <c r="O12" s="196">
        <v>17984</v>
      </c>
      <c r="P12" s="198"/>
    </row>
    <row r="13" spans="1:16" x14ac:dyDescent="0.15">
      <c r="A13" s="49"/>
      <c r="B13" s="59">
        <v>35</v>
      </c>
      <c r="C13" s="197"/>
      <c r="D13" s="195">
        <v>92230</v>
      </c>
      <c r="E13" s="196" t="s">
        <v>206</v>
      </c>
      <c r="F13" s="196" t="s">
        <v>206</v>
      </c>
      <c r="G13" s="199">
        <v>-9891</v>
      </c>
      <c r="H13" s="196">
        <v>18004</v>
      </c>
      <c r="I13" s="199">
        <v>-10957</v>
      </c>
      <c r="J13" s="199">
        <v>-7047</v>
      </c>
      <c r="K13" s="196">
        <v>11266</v>
      </c>
      <c r="L13" s="196">
        <v>8656</v>
      </c>
      <c r="M13" s="196">
        <v>16633</v>
      </c>
      <c r="N13" s="196">
        <v>11303</v>
      </c>
      <c r="O13" s="196">
        <v>17616</v>
      </c>
      <c r="P13" s="198" t="s">
        <v>208</v>
      </c>
    </row>
    <row r="14" spans="1:16" x14ac:dyDescent="0.15">
      <c r="A14" s="49"/>
      <c r="B14" s="59">
        <v>40</v>
      </c>
      <c r="C14" s="197"/>
      <c r="D14" s="195">
        <v>108220</v>
      </c>
      <c r="E14" s="196" t="s">
        <v>206</v>
      </c>
      <c r="F14" s="196" t="s">
        <v>206</v>
      </c>
      <c r="G14" s="199">
        <v>-7029</v>
      </c>
      <c r="H14" s="199">
        <v>-15995</v>
      </c>
      <c r="I14" s="199">
        <v>-9845</v>
      </c>
      <c r="J14" s="199">
        <v>-6150</v>
      </c>
      <c r="K14" s="196">
        <v>10365</v>
      </c>
      <c r="L14" s="196">
        <v>7733</v>
      </c>
      <c r="M14" s="196">
        <v>14473</v>
      </c>
      <c r="N14" s="196">
        <v>10093</v>
      </c>
      <c r="O14" s="196">
        <v>15353</v>
      </c>
      <c r="P14" s="198"/>
    </row>
    <row r="15" spans="1:16" x14ac:dyDescent="0.15">
      <c r="A15" s="49"/>
      <c r="B15" s="59">
        <v>45</v>
      </c>
      <c r="C15" s="49"/>
      <c r="D15" s="195">
        <v>114802</v>
      </c>
      <c r="E15" s="196" t="s">
        <v>206</v>
      </c>
      <c r="F15" s="196" t="s">
        <v>206</v>
      </c>
      <c r="G15" s="199">
        <v>-8087</v>
      </c>
      <c r="H15" s="199">
        <v>-14265</v>
      </c>
      <c r="I15" s="199">
        <v>-9131</v>
      </c>
      <c r="J15" s="199">
        <v>-5134</v>
      </c>
      <c r="K15" s="199">
        <v>-9685</v>
      </c>
      <c r="L15" s="196">
        <v>7072</v>
      </c>
      <c r="M15" s="196">
        <v>13064</v>
      </c>
      <c r="N15" s="196">
        <v>9037</v>
      </c>
      <c r="O15" s="196">
        <v>13614</v>
      </c>
      <c r="P15" s="198" t="s">
        <v>209</v>
      </c>
    </row>
    <row r="16" spans="1:16" x14ac:dyDescent="0.15">
      <c r="A16" s="49"/>
      <c r="B16" s="59">
        <v>50</v>
      </c>
      <c r="C16" s="49"/>
      <c r="D16" s="195">
        <v>118289</v>
      </c>
      <c r="E16" s="196" t="s">
        <v>206</v>
      </c>
      <c r="F16" s="196" t="s">
        <v>206</v>
      </c>
      <c r="G16" s="199">
        <v>-7887</v>
      </c>
      <c r="H16" s="199">
        <v>-13025</v>
      </c>
      <c r="I16" s="199">
        <v>-8613</v>
      </c>
      <c r="J16" s="199">
        <v>-4412</v>
      </c>
      <c r="K16" s="199">
        <v>-9267</v>
      </c>
      <c r="L16" s="196">
        <v>7106</v>
      </c>
      <c r="M16" s="196">
        <v>12727</v>
      </c>
      <c r="N16" s="196">
        <v>8597</v>
      </c>
      <c r="O16" s="196">
        <v>12902</v>
      </c>
      <c r="P16" s="198"/>
    </row>
    <row r="17" spans="1:16" x14ac:dyDescent="0.15">
      <c r="A17" s="49"/>
      <c r="B17" s="59">
        <v>55</v>
      </c>
      <c r="C17" s="197"/>
      <c r="D17" s="195">
        <v>129009</v>
      </c>
      <c r="E17" s="199">
        <v>-26305</v>
      </c>
      <c r="F17" s="199">
        <v>-26564</v>
      </c>
      <c r="G17" s="199">
        <v>-8133</v>
      </c>
      <c r="H17" s="199">
        <v>-12759</v>
      </c>
      <c r="I17" s="199">
        <v>-8636</v>
      </c>
      <c r="J17" s="199">
        <v>-4108</v>
      </c>
      <c r="K17" s="199">
        <v>-9514</v>
      </c>
      <c r="L17" s="196">
        <v>7773</v>
      </c>
      <c r="M17" s="196">
        <v>13591</v>
      </c>
      <c r="N17" s="196">
        <v>8997</v>
      </c>
      <c r="O17" s="196">
        <v>13285</v>
      </c>
      <c r="P17" s="198" t="s">
        <v>210</v>
      </c>
    </row>
    <row r="18" spans="1:16" x14ac:dyDescent="0.15">
      <c r="A18" s="49"/>
      <c r="B18" s="59">
        <v>60</v>
      </c>
      <c r="C18" s="197"/>
      <c r="D18" s="195">
        <v>132098</v>
      </c>
      <c r="E18" s="199">
        <v>-27894</v>
      </c>
      <c r="F18" s="199">
        <v>-27936</v>
      </c>
      <c r="G18" s="199">
        <v>-8269</v>
      </c>
      <c r="H18" s="199">
        <v>-12225</v>
      </c>
      <c r="I18" s="199">
        <v>-8438</v>
      </c>
      <c r="J18" s="199">
        <v>-3787</v>
      </c>
      <c r="K18" s="199">
        <v>-9399</v>
      </c>
      <c r="L18" s="196">
        <v>7743</v>
      </c>
      <c r="M18" s="196">
        <v>13804</v>
      </c>
      <c r="N18" s="196">
        <v>8932</v>
      </c>
      <c r="O18" s="196">
        <v>13151</v>
      </c>
      <c r="P18" s="198"/>
    </row>
    <row r="19" spans="1:16" x14ac:dyDescent="0.15">
      <c r="A19" s="59" t="s">
        <v>211</v>
      </c>
      <c r="B19" s="49">
        <v>2</v>
      </c>
      <c r="C19" s="197" t="s">
        <v>201</v>
      </c>
      <c r="D19" s="195">
        <v>130153</v>
      </c>
      <c r="E19" s="199">
        <v>-28402</v>
      </c>
      <c r="F19" s="199">
        <v>-27683</v>
      </c>
      <c r="G19" s="199">
        <v>-8134</v>
      </c>
      <c r="H19" s="199">
        <v>-11494</v>
      </c>
      <c r="I19" s="199">
        <v>-8102</v>
      </c>
      <c r="J19" s="199">
        <v>-3392</v>
      </c>
      <c r="K19" s="199">
        <v>-9203</v>
      </c>
      <c r="L19" s="196">
        <v>7614</v>
      </c>
      <c r="M19" s="196">
        <v>13321</v>
      </c>
      <c r="N19" s="196">
        <v>8781</v>
      </c>
      <c r="O19" s="196">
        <v>12724</v>
      </c>
      <c r="P19" s="198"/>
    </row>
    <row r="20" spans="1:16" x14ac:dyDescent="0.15">
      <c r="A20" s="49"/>
      <c r="B20" s="49">
        <v>7</v>
      </c>
      <c r="C20" s="197"/>
      <c r="D20" s="195">
        <v>132714</v>
      </c>
      <c r="E20" s="199">
        <v>-29998</v>
      </c>
      <c r="F20" s="199">
        <v>-29228</v>
      </c>
      <c r="G20" s="199">
        <v>-7940</v>
      </c>
      <c r="H20" s="199">
        <v>-11272</v>
      </c>
      <c r="I20" s="199">
        <v>-8179</v>
      </c>
      <c r="J20" s="199">
        <v>-3093</v>
      </c>
      <c r="K20" s="199">
        <v>-9308</v>
      </c>
      <c r="L20" s="196">
        <v>7561</v>
      </c>
      <c r="M20" s="196">
        <v>12915</v>
      </c>
      <c r="N20" s="196">
        <v>8811</v>
      </c>
      <c r="O20" s="196">
        <v>12053</v>
      </c>
      <c r="P20" s="198" t="s">
        <v>212</v>
      </c>
    </row>
    <row r="21" spans="1:16" x14ac:dyDescent="0.15">
      <c r="A21" s="49"/>
      <c r="B21" s="59">
        <v>12</v>
      </c>
      <c r="C21" s="197"/>
      <c r="D21" s="195">
        <v>131922</v>
      </c>
      <c r="E21" s="199">
        <v>-30663</v>
      </c>
      <c r="F21" s="199">
        <v>-30118</v>
      </c>
      <c r="G21" s="199">
        <v>-7552</v>
      </c>
      <c r="H21" s="199">
        <v>-10878</v>
      </c>
      <c r="I21" s="199">
        <v>-8079</v>
      </c>
      <c r="J21" s="199">
        <v>-2799</v>
      </c>
      <c r="K21" s="199">
        <v>-9400</v>
      </c>
      <c r="L21" s="196">
        <v>7322</v>
      </c>
      <c r="M21" s="196">
        <v>12570</v>
      </c>
      <c r="N21" s="196">
        <v>8615</v>
      </c>
      <c r="O21" s="196">
        <v>11383</v>
      </c>
      <c r="P21" s="198"/>
    </row>
    <row r="22" spans="1:16" x14ac:dyDescent="0.15">
      <c r="A22" s="49"/>
      <c r="B22" s="59">
        <v>17</v>
      </c>
      <c r="C22" s="197"/>
      <c r="D22" s="195">
        <v>133062</v>
      </c>
      <c r="E22" s="199">
        <v>-31740</v>
      </c>
      <c r="F22" s="199">
        <v>-30699</v>
      </c>
      <c r="G22" s="199">
        <v>-7242</v>
      </c>
      <c r="H22" s="199">
        <v>-10629</v>
      </c>
      <c r="I22" s="199">
        <v>-8047</v>
      </c>
      <c r="J22" s="199">
        <v>-2582</v>
      </c>
      <c r="K22" s="199">
        <v>-9227</v>
      </c>
      <c r="L22" s="196">
        <v>6935</v>
      </c>
      <c r="M22" s="196">
        <v>11944</v>
      </c>
      <c r="N22" s="196">
        <v>8288</v>
      </c>
      <c r="O22" s="196">
        <v>10726</v>
      </c>
      <c r="P22" s="198"/>
    </row>
    <row r="23" spans="1:16" x14ac:dyDescent="0.15">
      <c r="A23" s="49"/>
      <c r="B23" s="59">
        <v>22</v>
      </c>
      <c r="C23" s="197"/>
      <c r="D23" s="195">
        <v>134050</v>
      </c>
      <c r="E23" s="199">
        <v>-32962</v>
      </c>
      <c r="F23" s="199">
        <v>-31187</v>
      </c>
      <c r="G23" s="199">
        <v>-6842</v>
      </c>
      <c r="H23" s="199">
        <v>-10127</v>
      </c>
      <c r="I23" s="199">
        <v>-7790</v>
      </c>
      <c r="J23" s="199">
        <v>-2337</v>
      </c>
      <c r="K23" s="199">
        <v>-8917</v>
      </c>
      <c r="L23" s="196">
        <v>6635</v>
      </c>
      <c r="M23" s="196">
        <v>11191</v>
      </c>
      <c r="N23" s="196">
        <v>7809</v>
      </c>
      <c r="O23" s="196">
        <v>9917</v>
      </c>
      <c r="P23" s="196"/>
    </row>
    <row r="24" spans="1:16" x14ac:dyDescent="0.15">
      <c r="A24" s="49"/>
      <c r="B24" s="59">
        <v>27</v>
      </c>
      <c r="C24" s="197"/>
      <c r="D24" s="195">
        <v>132264</v>
      </c>
      <c r="E24" s="199">
        <v>-33096</v>
      </c>
      <c r="F24" s="199">
        <v>-31206</v>
      </c>
      <c r="G24" s="199">
        <v>-6464</v>
      </c>
      <c r="H24" s="199">
        <v>-9447</v>
      </c>
      <c r="I24" s="199">
        <v>-7436</v>
      </c>
      <c r="J24" s="199">
        <v>-2011</v>
      </c>
      <c r="K24" s="199">
        <v>-8767</v>
      </c>
      <c r="L24" s="196">
        <v>6310</v>
      </c>
      <c r="M24" s="196">
        <v>10392</v>
      </c>
      <c r="N24" s="196">
        <v>7071</v>
      </c>
      <c r="O24" s="196">
        <v>8992</v>
      </c>
      <c r="P24" s="196"/>
    </row>
    <row r="25" spans="1:16" x14ac:dyDescent="0.15">
      <c r="A25" s="130" t="s">
        <v>884</v>
      </c>
      <c r="B25" s="200">
        <v>2</v>
      </c>
      <c r="C25" s="201" t="s">
        <v>885</v>
      </c>
      <c r="D25" s="202">
        <v>130355</v>
      </c>
      <c r="E25" s="203">
        <v>-33843</v>
      </c>
      <c r="F25" s="203">
        <v>-31250</v>
      </c>
      <c r="G25" s="203">
        <v>-6295</v>
      </c>
      <c r="H25" s="203">
        <v>-8708</v>
      </c>
      <c r="I25" s="203">
        <v>-7124</v>
      </c>
      <c r="J25" s="203">
        <v>-1584</v>
      </c>
      <c r="K25" s="203">
        <v>-8206</v>
      </c>
      <c r="L25" s="204">
        <v>5817</v>
      </c>
      <c r="M25" s="204">
        <v>9789</v>
      </c>
      <c r="N25" s="204">
        <v>6531</v>
      </c>
      <c r="O25" s="204">
        <v>8148</v>
      </c>
      <c r="P25" s="204"/>
    </row>
    <row r="26" spans="1:16" x14ac:dyDescent="0.15">
      <c r="A26" s="49" t="s">
        <v>890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</row>
    <row r="27" spans="1:16" x14ac:dyDescent="0.15">
      <c r="A27" s="49" t="s">
        <v>917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</row>
    <row r="28" spans="1:16" x14ac:dyDescent="0.15">
      <c r="A28" s="49" t="s">
        <v>213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</row>
    <row r="52" spans="3:15" x14ac:dyDescent="0.15">
      <c r="C52" s="242"/>
    </row>
    <row r="53" spans="3:15" x14ac:dyDescent="0.15">
      <c r="C53" s="242"/>
    </row>
    <row r="54" spans="3:15" x14ac:dyDescent="0.15">
      <c r="C54" s="242"/>
    </row>
    <row r="55" spans="3:15" x14ac:dyDescent="0.15">
      <c r="C55" s="242"/>
    </row>
    <row r="56" spans="3:15" x14ac:dyDescent="0.15">
      <c r="C56" s="242"/>
    </row>
    <row r="57" spans="3:15" s="284" customFormat="1" x14ac:dyDescent="0.15">
      <c r="C57" s="285"/>
    </row>
    <row r="58" spans="3:15" s="284" customFormat="1" x14ac:dyDescent="0.15">
      <c r="C58" s="285"/>
      <c r="D58" s="286" t="s">
        <v>869</v>
      </c>
      <c r="E58" s="286" t="s">
        <v>870</v>
      </c>
      <c r="F58" s="286" t="s">
        <v>871</v>
      </c>
      <c r="G58" s="286" t="s">
        <v>872</v>
      </c>
      <c r="H58" s="286" t="s">
        <v>873</v>
      </c>
      <c r="I58" s="286" t="s">
        <v>874</v>
      </c>
      <c r="J58" s="286" t="s">
        <v>875</v>
      </c>
      <c r="K58" s="286" t="s">
        <v>876</v>
      </c>
      <c r="L58" s="286" t="s">
        <v>877</v>
      </c>
      <c r="M58" s="286" t="s">
        <v>878</v>
      </c>
      <c r="N58" s="286" t="s">
        <v>879</v>
      </c>
      <c r="O58" s="286" t="s">
        <v>880</v>
      </c>
    </row>
    <row r="59" spans="3:15" s="284" customFormat="1" x14ac:dyDescent="0.15">
      <c r="C59" s="287" t="s">
        <v>859</v>
      </c>
      <c r="D59" s="288">
        <v>32990</v>
      </c>
      <c r="E59" s="289">
        <v>26305</v>
      </c>
      <c r="F59" s="289">
        <v>26564</v>
      </c>
      <c r="G59" s="289">
        <v>8133</v>
      </c>
      <c r="H59" s="289">
        <v>12759</v>
      </c>
      <c r="I59" s="289">
        <v>8636</v>
      </c>
      <c r="J59" s="289">
        <v>4108</v>
      </c>
      <c r="K59" s="289">
        <v>9514</v>
      </c>
      <c r="L59" s="289">
        <v>7773</v>
      </c>
      <c r="M59" s="289">
        <v>13591</v>
      </c>
      <c r="N59" s="289">
        <v>8997</v>
      </c>
      <c r="O59" s="289">
        <v>13285</v>
      </c>
    </row>
    <row r="60" spans="3:15" s="284" customFormat="1" x14ac:dyDescent="0.15">
      <c r="C60" s="287" t="s">
        <v>860</v>
      </c>
      <c r="D60" s="288">
        <v>34150</v>
      </c>
      <c r="E60" s="289">
        <v>27894</v>
      </c>
      <c r="F60" s="289">
        <v>27936</v>
      </c>
      <c r="G60" s="289">
        <v>8269</v>
      </c>
      <c r="H60" s="289">
        <v>12225</v>
      </c>
      <c r="I60" s="289">
        <v>8438</v>
      </c>
      <c r="J60" s="289">
        <v>3787</v>
      </c>
      <c r="K60" s="289">
        <v>9399</v>
      </c>
      <c r="L60" s="289">
        <v>7743</v>
      </c>
      <c r="M60" s="289">
        <v>13804</v>
      </c>
      <c r="N60" s="289">
        <v>8932</v>
      </c>
      <c r="O60" s="289">
        <v>13151</v>
      </c>
    </row>
    <row r="61" spans="3:15" s="284" customFormat="1" x14ac:dyDescent="0.15">
      <c r="C61" s="287" t="s">
        <v>861</v>
      </c>
      <c r="D61" s="288">
        <v>33743</v>
      </c>
      <c r="E61" s="289">
        <v>28402</v>
      </c>
      <c r="F61" s="289">
        <v>27683</v>
      </c>
      <c r="G61" s="289">
        <v>8134</v>
      </c>
      <c r="H61" s="289">
        <v>11494</v>
      </c>
      <c r="I61" s="289">
        <v>8102</v>
      </c>
      <c r="J61" s="289">
        <v>3392</v>
      </c>
      <c r="K61" s="289">
        <v>9203</v>
      </c>
      <c r="L61" s="289">
        <v>7614</v>
      </c>
      <c r="M61" s="289">
        <v>13321</v>
      </c>
      <c r="N61" s="289">
        <v>8781</v>
      </c>
      <c r="O61" s="289">
        <v>12724</v>
      </c>
    </row>
    <row r="62" spans="3:15" s="284" customFormat="1" x14ac:dyDescent="0.15">
      <c r="C62" s="287" t="s">
        <v>862</v>
      </c>
      <c r="D62" s="288">
        <v>33696</v>
      </c>
      <c r="E62" s="289">
        <v>29998</v>
      </c>
      <c r="F62" s="289">
        <v>29228</v>
      </c>
      <c r="G62" s="289">
        <v>7940</v>
      </c>
      <c r="H62" s="289">
        <v>11272</v>
      </c>
      <c r="I62" s="289">
        <v>8179</v>
      </c>
      <c r="J62" s="289">
        <v>3093</v>
      </c>
      <c r="K62" s="289">
        <v>9308</v>
      </c>
      <c r="L62" s="289">
        <v>7561</v>
      </c>
      <c r="M62" s="289">
        <v>12915</v>
      </c>
      <c r="N62" s="289">
        <v>8811</v>
      </c>
      <c r="O62" s="289">
        <v>12053</v>
      </c>
    </row>
    <row r="63" spans="3:15" s="284" customFormat="1" x14ac:dyDescent="0.15">
      <c r="C63" s="287" t="s">
        <v>863</v>
      </c>
      <c r="D63" s="288">
        <v>32433</v>
      </c>
      <c r="E63" s="289">
        <v>30663</v>
      </c>
      <c r="F63" s="289">
        <v>30118</v>
      </c>
      <c r="G63" s="289">
        <v>7552</v>
      </c>
      <c r="H63" s="289">
        <v>10878</v>
      </c>
      <c r="I63" s="289">
        <v>8079</v>
      </c>
      <c r="J63" s="289">
        <v>2799</v>
      </c>
      <c r="K63" s="289">
        <v>9400</v>
      </c>
      <c r="L63" s="289">
        <v>7322</v>
      </c>
      <c r="M63" s="289">
        <v>12570</v>
      </c>
      <c r="N63" s="289">
        <v>8615</v>
      </c>
      <c r="O63" s="289">
        <v>11383</v>
      </c>
    </row>
    <row r="64" spans="3:15" s="284" customFormat="1" x14ac:dyDescent="0.15">
      <c r="C64" s="287" t="s">
        <v>864</v>
      </c>
      <c r="D64" s="288">
        <v>32896</v>
      </c>
      <c r="E64" s="289">
        <v>31740</v>
      </c>
      <c r="F64" s="289">
        <v>30699</v>
      </c>
      <c r="G64" s="289">
        <v>7242</v>
      </c>
      <c r="H64" s="289">
        <v>10629</v>
      </c>
      <c r="I64" s="289">
        <v>8047</v>
      </c>
      <c r="J64" s="289">
        <v>2582</v>
      </c>
      <c r="K64" s="289">
        <v>9227</v>
      </c>
      <c r="L64" s="289">
        <v>6935</v>
      </c>
      <c r="M64" s="289">
        <v>11944</v>
      </c>
      <c r="N64" s="289">
        <v>8288</v>
      </c>
      <c r="O64" s="289">
        <v>10726</v>
      </c>
    </row>
    <row r="65" spans="3:15" s="284" customFormat="1" x14ac:dyDescent="0.15">
      <c r="C65" s="287" t="s">
        <v>865</v>
      </c>
      <c r="D65" s="288">
        <v>33888</v>
      </c>
      <c r="E65" s="289">
        <v>32962</v>
      </c>
      <c r="F65" s="289">
        <v>31187</v>
      </c>
      <c r="G65" s="289">
        <v>6842</v>
      </c>
      <c r="H65" s="289">
        <v>10127</v>
      </c>
      <c r="I65" s="289">
        <v>7790</v>
      </c>
      <c r="J65" s="289">
        <v>2337</v>
      </c>
      <c r="K65" s="289">
        <v>8917</v>
      </c>
      <c r="L65" s="289">
        <v>6635</v>
      </c>
      <c r="M65" s="289">
        <v>11191</v>
      </c>
      <c r="N65" s="289">
        <v>7809</v>
      </c>
      <c r="O65" s="289">
        <v>9917</v>
      </c>
    </row>
    <row r="66" spans="3:15" s="284" customFormat="1" x14ac:dyDescent="0.15">
      <c r="C66" s="279" t="s">
        <v>866</v>
      </c>
      <c r="D66" s="288">
        <v>33837</v>
      </c>
      <c r="E66" s="289">
        <v>33096</v>
      </c>
      <c r="F66" s="289">
        <v>31206</v>
      </c>
      <c r="G66" s="289">
        <v>6464</v>
      </c>
      <c r="H66" s="289">
        <v>9447</v>
      </c>
      <c r="I66" s="289">
        <v>7436</v>
      </c>
      <c r="J66" s="289">
        <v>2011</v>
      </c>
      <c r="K66" s="289">
        <v>8767</v>
      </c>
      <c r="L66" s="289">
        <v>6310</v>
      </c>
      <c r="M66" s="289">
        <v>10392</v>
      </c>
      <c r="N66" s="289">
        <v>7071</v>
      </c>
      <c r="O66" s="289">
        <v>8992</v>
      </c>
    </row>
    <row r="67" spans="3:15" s="284" customFormat="1" x14ac:dyDescent="0.15">
      <c r="E67" s="289"/>
      <c r="F67" s="289"/>
      <c r="G67" s="289"/>
      <c r="H67" s="289"/>
      <c r="I67" s="289"/>
      <c r="J67" s="289"/>
      <c r="K67" s="289"/>
      <c r="L67" s="289"/>
      <c r="M67" s="289"/>
      <c r="N67" s="289"/>
      <c r="O67" s="289"/>
    </row>
    <row r="68" spans="3:15" s="284" customFormat="1" x14ac:dyDescent="0.15"/>
    <row r="69" spans="3:15" s="284" customFormat="1" x14ac:dyDescent="0.15"/>
    <row r="70" spans="3:15" s="284" customFormat="1" x14ac:dyDescent="0.15"/>
  </sheetData>
  <mergeCells count="1">
    <mergeCell ref="A1:P2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N19"/>
  <sheetViews>
    <sheetView showGridLines="0" zoomScaleNormal="100" workbookViewId="0">
      <selection activeCell="O1" sqref="O1"/>
    </sheetView>
  </sheetViews>
  <sheetFormatPr defaultColWidth="9" defaultRowHeight="13.5" x14ac:dyDescent="0.15"/>
  <cols>
    <col min="1" max="1" width="5.25" style="1" customWidth="1"/>
    <col min="2" max="3" width="3.5" style="1" bestFit="1" customWidth="1"/>
    <col min="4" max="6" width="7.5" style="1" bestFit="1" customWidth="1"/>
    <col min="7" max="7" width="8.5" style="1" bestFit="1" customWidth="1"/>
    <col min="8" max="11" width="9.5" style="1" bestFit="1" customWidth="1"/>
    <col min="12" max="12" width="7.5" style="1" bestFit="1" customWidth="1"/>
    <col min="13" max="13" width="6.5" style="1" bestFit="1" customWidth="1"/>
    <col min="14" max="14" width="10.75" style="1" customWidth="1"/>
    <col min="15" max="16384" width="9" style="1"/>
  </cols>
  <sheetData>
    <row r="1" spans="1:14" ht="14.25" customHeight="1" x14ac:dyDescent="0.15">
      <c r="A1" s="337" t="s">
        <v>214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</row>
    <row r="2" spans="1:14" ht="14.25" customHeight="1" x14ac:dyDescent="0.15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</row>
    <row r="3" spans="1:14" ht="15" thickBot="1" x14ac:dyDescent="0.2">
      <c r="A3" s="180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1:14" ht="14.25" thickTop="1" x14ac:dyDescent="0.15">
      <c r="A4" s="119"/>
      <c r="B4" s="119"/>
      <c r="C4" s="119"/>
      <c r="D4" s="340" t="s">
        <v>58</v>
      </c>
      <c r="E4" s="119"/>
      <c r="F4" s="119"/>
      <c r="G4" s="341" t="s">
        <v>215</v>
      </c>
      <c r="H4" s="342"/>
      <c r="I4" s="342"/>
      <c r="J4" s="342"/>
      <c r="K4" s="341" t="s">
        <v>216</v>
      </c>
      <c r="L4" s="343"/>
      <c r="M4" s="338" t="s">
        <v>217</v>
      </c>
      <c r="N4" s="338" t="s">
        <v>224</v>
      </c>
    </row>
    <row r="5" spans="1:14" x14ac:dyDescent="0.15">
      <c r="A5" s="52"/>
      <c r="B5" s="52"/>
      <c r="C5" s="77"/>
      <c r="D5" s="339"/>
      <c r="E5" s="131" t="s">
        <v>53</v>
      </c>
      <c r="F5" s="131" t="s">
        <v>54</v>
      </c>
      <c r="G5" s="131" t="s">
        <v>218</v>
      </c>
      <c r="H5" s="131" t="s">
        <v>219</v>
      </c>
      <c r="I5" s="131" t="s">
        <v>220</v>
      </c>
      <c r="J5" s="131" t="s">
        <v>221</v>
      </c>
      <c r="K5" s="131" t="s">
        <v>40</v>
      </c>
      <c r="L5" s="131" t="s">
        <v>41</v>
      </c>
      <c r="M5" s="339"/>
      <c r="N5" s="339"/>
    </row>
    <row r="6" spans="1:14" x14ac:dyDescent="0.15">
      <c r="A6" s="133" t="s">
        <v>204</v>
      </c>
      <c r="B6" s="132">
        <v>45</v>
      </c>
      <c r="C6" s="132" t="s">
        <v>201</v>
      </c>
      <c r="D6" s="181">
        <v>45080</v>
      </c>
      <c r="E6" s="182">
        <v>20509</v>
      </c>
      <c r="F6" s="182">
        <v>24571</v>
      </c>
      <c r="G6" s="182">
        <v>11008</v>
      </c>
      <c r="H6" s="182">
        <v>30667</v>
      </c>
      <c r="I6" s="182">
        <v>3405</v>
      </c>
      <c r="J6" s="182" t="s">
        <v>222</v>
      </c>
      <c r="K6" s="183">
        <v>7348</v>
      </c>
      <c r="L6" s="184">
        <v>19.5</v>
      </c>
      <c r="M6" s="184">
        <v>8.9</v>
      </c>
      <c r="N6" s="183">
        <v>5065</v>
      </c>
    </row>
    <row r="7" spans="1:14" x14ac:dyDescent="0.15">
      <c r="A7" s="49"/>
      <c r="B7" s="49">
        <v>50</v>
      </c>
      <c r="C7" s="49"/>
      <c r="D7" s="95">
        <v>44277</v>
      </c>
      <c r="E7" s="96">
        <v>20211</v>
      </c>
      <c r="F7" s="96">
        <v>24066</v>
      </c>
      <c r="G7" s="96">
        <v>10197</v>
      </c>
      <c r="H7" s="96">
        <v>29869</v>
      </c>
      <c r="I7" s="96">
        <v>4211</v>
      </c>
      <c r="J7" s="96" t="s">
        <v>222</v>
      </c>
      <c r="K7" s="165">
        <v>-803</v>
      </c>
      <c r="L7" s="185">
        <v>-1.8</v>
      </c>
      <c r="M7" s="185">
        <v>10</v>
      </c>
      <c r="N7" s="165">
        <v>4428</v>
      </c>
    </row>
    <row r="8" spans="1:14" x14ac:dyDescent="0.15">
      <c r="A8" s="49"/>
      <c r="B8" s="49">
        <v>55</v>
      </c>
      <c r="C8" s="49"/>
      <c r="D8" s="95">
        <v>49267</v>
      </c>
      <c r="E8" s="96">
        <v>22947</v>
      </c>
      <c r="F8" s="96">
        <v>26320</v>
      </c>
      <c r="G8" s="96">
        <v>11130</v>
      </c>
      <c r="H8" s="96">
        <v>32923</v>
      </c>
      <c r="I8" s="96">
        <v>5213</v>
      </c>
      <c r="J8" s="96">
        <v>1</v>
      </c>
      <c r="K8" s="165">
        <v>4990</v>
      </c>
      <c r="L8" s="185">
        <v>11.3</v>
      </c>
      <c r="M8" s="185">
        <v>11.2</v>
      </c>
      <c r="N8" s="165">
        <v>4399</v>
      </c>
    </row>
    <row r="9" spans="1:14" x14ac:dyDescent="0.15">
      <c r="A9" s="49"/>
      <c r="B9" s="49">
        <v>60</v>
      </c>
      <c r="C9" s="49"/>
      <c r="D9" s="95">
        <v>59306</v>
      </c>
      <c r="E9" s="96">
        <v>27617</v>
      </c>
      <c r="F9" s="96">
        <v>31689</v>
      </c>
      <c r="G9" s="96">
        <v>13565</v>
      </c>
      <c r="H9" s="96">
        <v>38743</v>
      </c>
      <c r="I9" s="96">
        <v>6998</v>
      </c>
      <c r="J9" s="96" t="s">
        <v>222</v>
      </c>
      <c r="K9" s="165">
        <v>10039</v>
      </c>
      <c r="L9" s="185">
        <v>20.399999999999999</v>
      </c>
      <c r="M9" s="185">
        <v>13.9</v>
      </c>
      <c r="N9" s="165">
        <v>4267</v>
      </c>
    </row>
    <row r="10" spans="1:14" x14ac:dyDescent="0.15">
      <c r="A10" s="59" t="s">
        <v>211</v>
      </c>
      <c r="B10" s="49">
        <v>2</v>
      </c>
      <c r="C10" s="49" t="s">
        <v>201</v>
      </c>
      <c r="D10" s="95">
        <v>64246</v>
      </c>
      <c r="E10" s="96">
        <v>29753</v>
      </c>
      <c r="F10" s="96">
        <v>34493</v>
      </c>
      <c r="G10" s="96">
        <v>13535</v>
      </c>
      <c r="H10" s="96">
        <v>42279</v>
      </c>
      <c r="I10" s="96">
        <v>8422</v>
      </c>
      <c r="J10" s="96">
        <v>10</v>
      </c>
      <c r="K10" s="165">
        <v>4940</v>
      </c>
      <c r="L10" s="185">
        <v>8.3000000000000007</v>
      </c>
      <c r="M10" s="185">
        <v>16.3</v>
      </c>
      <c r="N10" s="165">
        <v>3941</v>
      </c>
    </row>
    <row r="11" spans="1:14" x14ac:dyDescent="0.15">
      <c r="A11" s="49"/>
      <c r="B11" s="49">
        <v>7</v>
      </c>
      <c r="C11" s="49"/>
      <c r="D11" s="95">
        <v>66137</v>
      </c>
      <c r="E11" s="96">
        <v>31410</v>
      </c>
      <c r="F11" s="96">
        <v>34727</v>
      </c>
      <c r="G11" s="96">
        <v>12070</v>
      </c>
      <c r="H11" s="96">
        <v>43682</v>
      </c>
      <c r="I11" s="96">
        <v>10385</v>
      </c>
      <c r="J11" s="96" t="s">
        <v>222</v>
      </c>
      <c r="K11" s="165">
        <v>1891</v>
      </c>
      <c r="L11" s="185">
        <v>2.9</v>
      </c>
      <c r="M11" s="185">
        <v>16.899999999999999</v>
      </c>
      <c r="N11" s="165">
        <v>3913</v>
      </c>
    </row>
    <row r="12" spans="1:14" x14ac:dyDescent="0.15">
      <c r="A12" s="49"/>
      <c r="B12" s="49">
        <v>12</v>
      </c>
      <c r="C12" s="49"/>
      <c r="D12" s="95">
        <v>64159</v>
      </c>
      <c r="E12" s="96">
        <v>30212</v>
      </c>
      <c r="F12" s="96">
        <v>33947</v>
      </c>
      <c r="G12" s="96">
        <v>10625</v>
      </c>
      <c r="H12" s="96">
        <v>41417</v>
      </c>
      <c r="I12" s="96">
        <v>12117</v>
      </c>
      <c r="J12" s="96" t="s">
        <v>222</v>
      </c>
      <c r="K12" s="165">
        <v>-1978</v>
      </c>
      <c r="L12" s="185">
        <v>-3</v>
      </c>
      <c r="M12" s="185">
        <v>16.809999999999999</v>
      </c>
      <c r="N12" s="165">
        <v>3817</v>
      </c>
    </row>
    <row r="13" spans="1:14" x14ac:dyDescent="0.15">
      <c r="A13" s="49"/>
      <c r="B13" s="49">
        <v>17</v>
      </c>
      <c r="C13" s="49"/>
      <c r="D13" s="95">
        <v>64971</v>
      </c>
      <c r="E13" s="96">
        <v>30213</v>
      </c>
      <c r="F13" s="96">
        <v>34758</v>
      </c>
      <c r="G13" s="96">
        <v>10088</v>
      </c>
      <c r="H13" s="96">
        <v>41165</v>
      </c>
      <c r="I13" s="96">
        <v>13577</v>
      </c>
      <c r="J13" s="96">
        <v>141</v>
      </c>
      <c r="K13" s="165">
        <v>812</v>
      </c>
      <c r="L13" s="185">
        <v>1.3</v>
      </c>
      <c r="M13" s="185">
        <v>16.899999999999999</v>
      </c>
      <c r="N13" s="165">
        <v>3849</v>
      </c>
    </row>
    <row r="14" spans="1:14" x14ac:dyDescent="0.15">
      <c r="A14" s="49"/>
      <c r="B14" s="49">
        <v>22</v>
      </c>
      <c r="C14" s="49"/>
      <c r="D14" s="95">
        <v>66079</v>
      </c>
      <c r="E14" s="96">
        <v>30928</v>
      </c>
      <c r="F14" s="96">
        <v>35151</v>
      </c>
      <c r="G14" s="96">
        <v>10084</v>
      </c>
      <c r="H14" s="96">
        <v>40997</v>
      </c>
      <c r="I14" s="96">
        <v>14538</v>
      </c>
      <c r="J14" s="96">
        <v>460</v>
      </c>
      <c r="K14" s="165">
        <v>1108</v>
      </c>
      <c r="L14" s="185">
        <v>1.71</v>
      </c>
      <c r="M14" s="185">
        <v>17.05</v>
      </c>
      <c r="N14" s="165">
        <v>3876</v>
      </c>
    </row>
    <row r="15" spans="1:14" x14ac:dyDescent="0.15">
      <c r="A15" s="49"/>
      <c r="B15" s="49">
        <v>27</v>
      </c>
      <c r="C15" s="49"/>
      <c r="D15" s="95">
        <v>63366</v>
      </c>
      <c r="E15" s="96">
        <v>29756</v>
      </c>
      <c r="F15" s="96">
        <v>33610</v>
      </c>
      <c r="G15" s="96">
        <v>9316</v>
      </c>
      <c r="H15" s="96">
        <v>37583</v>
      </c>
      <c r="I15" s="96">
        <v>15994</v>
      </c>
      <c r="J15" s="96">
        <v>473</v>
      </c>
      <c r="K15" s="165">
        <v>-2713</v>
      </c>
      <c r="L15" s="185">
        <v>-4.0999999999999996</v>
      </c>
      <c r="M15" s="185">
        <v>16.77</v>
      </c>
      <c r="N15" s="165">
        <v>3779</v>
      </c>
    </row>
    <row r="16" spans="1:14" x14ac:dyDescent="0.15">
      <c r="A16" s="130" t="s">
        <v>886</v>
      </c>
      <c r="B16" s="130">
        <v>2</v>
      </c>
      <c r="C16" s="130" t="s">
        <v>887</v>
      </c>
      <c r="D16" s="186">
        <v>69037</v>
      </c>
      <c r="E16" s="187">
        <v>32364</v>
      </c>
      <c r="F16" s="187">
        <v>36673</v>
      </c>
      <c r="G16" s="187">
        <v>9766</v>
      </c>
      <c r="H16" s="187">
        <v>39708</v>
      </c>
      <c r="I16" s="187">
        <v>18426</v>
      </c>
      <c r="J16" s="187">
        <v>1137</v>
      </c>
      <c r="K16" s="188">
        <v>5671</v>
      </c>
      <c r="L16" s="189">
        <v>8.9495900000000006</v>
      </c>
      <c r="M16" s="189">
        <v>20.8</v>
      </c>
      <c r="N16" s="188">
        <v>3319.1</v>
      </c>
    </row>
    <row r="17" spans="1:14" x14ac:dyDescent="0.15">
      <c r="A17" s="49" t="s">
        <v>889</v>
      </c>
      <c r="B17" s="49"/>
      <c r="C17" s="49"/>
      <c r="D17" s="5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 x14ac:dyDescent="0.15">
      <c r="A18" s="49" t="s">
        <v>223</v>
      </c>
      <c r="B18" s="49"/>
      <c r="C18" s="49"/>
      <c r="D18" s="5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1:14" x14ac:dyDescent="0.15">
      <c r="A19" s="49" t="s">
        <v>213</v>
      </c>
      <c r="B19" s="49"/>
      <c r="C19" s="49"/>
      <c r="D19" s="59"/>
      <c r="E19" s="49"/>
      <c r="F19" s="49"/>
      <c r="G19" s="49"/>
      <c r="H19" s="49"/>
      <c r="I19" s="49"/>
      <c r="J19" s="49"/>
      <c r="K19" s="49"/>
      <c r="L19" s="49"/>
      <c r="M19" s="49"/>
      <c r="N19" s="49"/>
    </row>
  </sheetData>
  <mergeCells count="6">
    <mergeCell ref="N4:N5"/>
    <mergeCell ref="A1:N2"/>
    <mergeCell ref="D4:D5"/>
    <mergeCell ref="G4:J4"/>
    <mergeCell ref="K4:L4"/>
    <mergeCell ref="M4:M5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U136"/>
  <sheetViews>
    <sheetView showGridLines="0" zoomScale="85" zoomScaleNormal="85" workbookViewId="0">
      <pane xSplit="1" ySplit="5" topLeftCell="B6" activePane="bottomRight" state="frozen"/>
      <selection activeCell="G37" sqref="G37"/>
      <selection pane="topRight" activeCell="G37" sqref="G37"/>
      <selection pane="bottomLeft" activeCell="G37" sqref="G37"/>
      <selection pane="bottomRight" activeCell="I50" sqref="I50"/>
    </sheetView>
  </sheetViews>
  <sheetFormatPr defaultColWidth="9" defaultRowHeight="13.5" x14ac:dyDescent="0.15"/>
  <cols>
    <col min="1" max="4" width="17.375" style="1" customWidth="1"/>
    <col min="5" max="20" width="9" style="1"/>
    <col min="21" max="21" width="9" style="283"/>
    <col min="22" max="16384" width="9" style="1"/>
  </cols>
  <sheetData>
    <row r="1" spans="1:4" ht="14.25" customHeight="1" x14ac:dyDescent="0.15">
      <c r="A1" s="337" t="s">
        <v>225</v>
      </c>
      <c r="B1" s="337"/>
      <c r="C1" s="337"/>
      <c r="D1" s="337"/>
    </row>
    <row r="2" spans="1:4" ht="14.25" customHeight="1" x14ac:dyDescent="0.15">
      <c r="A2" s="337"/>
      <c r="B2" s="337"/>
      <c r="C2" s="337"/>
      <c r="D2" s="337"/>
    </row>
    <row r="3" spans="1:4" ht="14.25" thickBot="1" x14ac:dyDescent="0.2">
      <c r="A3" s="92"/>
      <c r="B3" s="92"/>
      <c r="C3" s="92"/>
      <c r="D3" s="92"/>
    </row>
    <row r="4" spans="1:4" ht="14.25" thickTop="1" x14ac:dyDescent="0.15">
      <c r="A4" s="58" t="s">
        <v>226</v>
      </c>
      <c r="B4" s="169" t="s">
        <v>39</v>
      </c>
      <c r="C4" s="120"/>
      <c r="D4" s="119"/>
    </row>
    <row r="5" spans="1:4" x14ac:dyDescent="0.15">
      <c r="A5" s="59"/>
      <c r="B5" s="170"/>
      <c r="C5" s="171" t="s">
        <v>53</v>
      </c>
      <c r="D5" s="171" t="s">
        <v>54</v>
      </c>
    </row>
    <row r="6" spans="1:4" x14ac:dyDescent="0.15">
      <c r="A6" s="172" t="s">
        <v>227</v>
      </c>
      <c r="B6" s="173">
        <v>160640</v>
      </c>
      <c r="C6" s="173">
        <v>75308</v>
      </c>
      <c r="D6" s="173">
        <v>85332</v>
      </c>
    </row>
    <row r="7" spans="1:4" x14ac:dyDescent="0.15">
      <c r="A7" s="92" t="s">
        <v>230</v>
      </c>
      <c r="B7" s="174">
        <v>22179</v>
      </c>
      <c r="C7" s="174">
        <v>11329</v>
      </c>
      <c r="D7" s="174">
        <v>10850</v>
      </c>
    </row>
    <row r="8" spans="1:4" x14ac:dyDescent="0.15">
      <c r="A8" s="59" t="s">
        <v>231</v>
      </c>
      <c r="B8" s="175">
        <f>B7/(B$7+B$9+B$11)</f>
        <v>0.13936522498633305</v>
      </c>
      <c r="C8" s="175">
        <f t="shared" ref="C8:D8" si="0">C7/(C$7+C$9+C$11)</f>
        <v>0.15187955812955814</v>
      </c>
      <c r="D8" s="175">
        <f t="shared" si="0"/>
        <v>0.1283249163226928</v>
      </c>
    </row>
    <row r="9" spans="1:4" x14ac:dyDescent="0.15">
      <c r="A9" s="92" t="s">
        <v>232</v>
      </c>
      <c r="B9" s="174">
        <v>86299</v>
      </c>
      <c r="C9" s="174">
        <v>42006</v>
      </c>
      <c r="D9" s="174">
        <v>44293</v>
      </c>
    </row>
    <row r="10" spans="1:4" x14ac:dyDescent="0.15">
      <c r="A10" s="59" t="s">
        <v>233</v>
      </c>
      <c r="B10" s="175">
        <f>B9/(B$7+B$9+B$11)</f>
        <v>0.54227330137046559</v>
      </c>
      <c r="C10" s="175">
        <f t="shared" ref="C10:D10" si="1">C9/(C$7+C$9+C$11)</f>
        <v>0.56314350064350061</v>
      </c>
      <c r="D10" s="175">
        <f t="shared" si="1"/>
        <v>0.52386133812728408</v>
      </c>
    </row>
    <row r="11" spans="1:4" x14ac:dyDescent="0.15">
      <c r="A11" s="92" t="s">
        <v>234</v>
      </c>
      <c r="B11" s="174">
        <v>50665</v>
      </c>
      <c r="C11" s="174">
        <v>21257</v>
      </c>
      <c r="D11" s="174">
        <v>29408</v>
      </c>
    </row>
    <row r="12" spans="1:4" x14ac:dyDescent="0.15">
      <c r="A12" s="59" t="s">
        <v>235</v>
      </c>
      <c r="B12" s="175">
        <f>B11/(B$7+B$9+B$11)</f>
        <v>0.31836147364320139</v>
      </c>
      <c r="C12" s="175">
        <f t="shared" ref="C12:D12" si="2">C11/(C$7+C$9+C$11)</f>
        <v>0.28497694122694123</v>
      </c>
      <c r="D12" s="175">
        <f t="shared" si="2"/>
        <v>0.34781374555002309</v>
      </c>
    </row>
    <row r="13" spans="1:4" x14ac:dyDescent="0.15">
      <c r="A13" s="92" t="s">
        <v>238</v>
      </c>
      <c r="B13" s="174">
        <f>SUM(B14:B18)</f>
        <v>6650</v>
      </c>
      <c r="C13" s="174">
        <f t="shared" ref="C13:D13" si="3">SUM(C14:C18)</f>
        <v>3377</v>
      </c>
      <c r="D13" s="174">
        <f t="shared" si="3"/>
        <v>3273</v>
      </c>
    </row>
    <row r="14" spans="1:4" x14ac:dyDescent="0.15">
      <c r="A14" s="59">
        <v>0</v>
      </c>
      <c r="B14" s="176">
        <v>1260</v>
      </c>
      <c r="C14" s="176">
        <v>653</v>
      </c>
      <c r="D14" s="176">
        <v>607</v>
      </c>
    </row>
    <row r="15" spans="1:4" x14ac:dyDescent="0.15">
      <c r="A15" s="59">
        <v>1</v>
      </c>
      <c r="B15" s="176">
        <v>1286</v>
      </c>
      <c r="C15" s="176">
        <v>627</v>
      </c>
      <c r="D15" s="176">
        <v>659</v>
      </c>
    </row>
    <row r="16" spans="1:4" x14ac:dyDescent="0.15">
      <c r="A16" s="59">
        <v>2</v>
      </c>
      <c r="B16" s="176">
        <v>1346</v>
      </c>
      <c r="C16" s="176">
        <v>710</v>
      </c>
      <c r="D16" s="176">
        <v>636</v>
      </c>
    </row>
    <row r="17" spans="1:4" x14ac:dyDescent="0.15">
      <c r="A17" s="59">
        <v>3</v>
      </c>
      <c r="B17" s="176">
        <v>1357</v>
      </c>
      <c r="C17" s="176">
        <v>703</v>
      </c>
      <c r="D17" s="176">
        <v>654</v>
      </c>
    </row>
    <row r="18" spans="1:4" x14ac:dyDescent="0.15">
      <c r="A18" s="59">
        <v>4</v>
      </c>
      <c r="B18" s="176">
        <v>1401</v>
      </c>
      <c r="C18" s="176">
        <v>684</v>
      </c>
      <c r="D18" s="176">
        <v>717</v>
      </c>
    </row>
    <row r="19" spans="1:4" x14ac:dyDescent="0.15">
      <c r="A19" s="92" t="s">
        <v>241</v>
      </c>
      <c r="B19" s="174">
        <f>SUM(B20:B24)</f>
        <v>7530</v>
      </c>
      <c r="C19" s="174">
        <f t="shared" ref="C19:D19" si="4">SUM(C20:C24)</f>
        <v>3867</v>
      </c>
      <c r="D19" s="174">
        <f t="shared" si="4"/>
        <v>3663</v>
      </c>
    </row>
    <row r="20" spans="1:4" x14ac:dyDescent="0.15">
      <c r="A20" s="59">
        <v>5</v>
      </c>
      <c r="B20" s="176">
        <v>1460</v>
      </c>
      <c r="C20" s="176">
        <v>724</v>
      </c>
      <c r="D20" s="176">
        <v>736</v>
      </c>
    </row>
    <row r="21" spans="1:4" x14ac:dyDescent="0.15">
      <c r="A21" s="59">
        <v>6</v>
      </c>
      <c r="B21" s="176">
        <v>1485</v>
      </c>
      <c r="C21" s="176">
        <v>764</v>
      </c>
      <c r="D21" s="176">
        <v>721</v>
      </c>
    </row>
    <row r="22" spans="1:4" x14ac:dyDescent="0.15">
      <c r="A22" s="59">
        <v>7</v>
      </c>
      <c r="B22" s="176">
        <v>1528</v>
      </c>
      <c r="C22" s="176">
        <v>759</v>
      </c>
      <c r="D22" s="176">
        <v>769</v>
      </c>
    </row>
    <row r="23" spans="1:4" x14ac:dyDescent="0.15">
      <c r="A23" s="59">
        <v>8</v>
      </c>
      <c r="B23" s="176">
        <v>1499</v>
      </c>
      <c r="C23" s="176">
        <v>797</v>
      </c>
      <c r="D23" s="176">
        <v>702</v>
      </c>
    </row>
    <row r="24" spans="1:4" x14ac:dyDescent="0.15">
      <c r="A24" s="59">
        <v>9</v>
      </c>
      <c r="B24" s="176">
        <v>1558</v>
      </c>
      <c r="C24" s="176">
        <v>823</v>
      </c>
      <c r="D24" s="176">
        <v>735</v>
      </c>
    </row>
    <row r="25" spans="1:4" x14ac:dyDescent="0.15">
      <c r="A25" s="92" t="s">
        <v>244</v>
      </c>
      <c r="B25" s="174">
        <f>SUM(B26:B30)</f>
        <v>7999</v>
      </c>
      <c r="C25" s="174">
        <f t="shared" ref="C25:D25" si="5">SUM(C26:C30)</f>
        <v>4085</v>
      </c>
      <c r="D25" s="174">
        <f t="shared" si="5"/>
        <v>3914</v>
      </c>
    </row>
    <row r="26" spans="1:4" x14ac:dyDescent="0.15">
      <c r="A26" s="59">
        <v>10</v>
      </c>
      <c r="B26" s="176">
        <v>1640</v>
      </c>
      <c r="C26" s="176">
        <v>842</v>
      </c>
      <c r="D26" s="176">
        <v>798</v>
      </c>
    </row>
    <row r="27" spans="1:4" x14ac:dyDescent="0.15">
      <c r="A27" s="59">
        <v>11</v>
      </c>
      <c r="B27" s="176">
        <v>1524</v>
      </c>
      <c r="C27" s="176">
        <v>791</v>
      </c>
      <c r="D27" s="176">
        <v>733</v>
      </c>
    </row>
    <row r="28" spans="1:4" x14ac:dyDescent="0.15">
      <c r="A28" s="59">
        <v>12</v>
      </c>
      <c r="B28" s="176">
        <v>1649</v>
      </c>
      <c r="C28" s="176">
        <v>796</v>
      </c>
      <c r="D28" s="176">
        <v>853</v>
      </c>
    </row>
    <row r="29" spans="1:4" x14ac:dyDescent="0.15">
      <c r="A29" s="59">
        <v>13</v>
      </c>
      <c r="B29" s="176">
        <v>1610</v>
      </c>
      <c r="C29" s="176">
        <v>831</v>
      </c>
      <c r="D29" s="176">
        <v>779</v>
      </c>
    </row>
    <row r="30" spans="1:4" x14ac:dyDescent="0.15">
      <c r="A30" s="59">
        <v>14</v>
      </c>
      <c r="B30" s="176">
        <v>1576</v>
      </c>
      <c r="C30" s="176">
        <v>825</v>
      </c>
      <c r="D30" s="176">
        <v>751</v>
      </c>
    </row>
    <row r="31" spans="1:4" x14ac:dyDescent="0.15">
      <c r="A31" s="92" t="s">
        <v>247</v>
      </c>
      <c r="B31" s="174">
        <f>SUM(B32:B36)</f>
        <v>7457</v>
      </c>
      <c r="C31" s="174">
        <f t="shared" ref="C31:D31" si="6">SUM(C32:C36)</f>
        <v>3831</v>
      </c>
      <c r="D31" s="174">
        <f t="shared" si="6"/>
        <v>3626</v>
      </c>
    </row>
    <row r="32" spans="1:4" x14ac:dyDescent="0.15">
      <c r="A32" s="59">
        <v>15</v>
      </c>
      <c r="B32" s="176">
        <v>1531</v>
      </c>
      <c r="C32" s="176">
        <v>783</v>
      </c>
      <c r="D32" s="176">
        <v>748</v>
      </c>
    </row>
    <row r="33" spans="1:4" x14ac:dyDescent="0.15">
      <c r="A33" s="59">
        <v>16</v>
      </c>
      <c r="B33" s="176">
        <v>1591</v>
      </c>
      <c r="C33" s="176">
        <v>827</v>
      </c>
      <c r="D33" s="176">
        <v>764</v>
      </c>
    </row>
    <row r="34" spans="1:4" x14ac:dyDescent="0.15">
      <c r="A34" s="59">
        <v>17</v>
      </c>
      <c r="B34" s="176">
        <v>1636</v>
      </c>
      <c r="C34" s="176">
        <v>827</v>
      </c>
      <c r="D34" s="176">
        <v>809</v>
      </c>
    </row>
    <row r="35" spans="1:4" x14ac:dyDescent="0.15">
      <c r="A35" s="59">
        <v>18</v>
      </c>
      <c r="B35" s="176">
        <v>1468</v>
      </c>
      <c r="C35" s="176">
        <v>763</v>
      </c>
      <c r="D35" s="176">
        <v>705</v>
      </c>
    </row>
    <row r="36" spans="1:4" x14ac:dyDescent="0.15">
      <c r="A36" s="59">
        <v>19</v>
      </c>
      <c r="B36" s="176">
        <v>1231</v>
      </c>
      <c r="C36" s="176">
        <v>631</v>
      </c>
      <c r="D36" s="176">
        <v>600</v>
      </c>
    </row>
    <row r="37" spans="1:4" x14ac:dyDescent="0.15">
      <c r="A37" s="92" t="s">
        <v>250</v>
      </c>
      <c r="B37" s="174">
        <f>SUM(B38:B42)</f>
        <v>5746</v>
      </c>
      <c r="C37" s="174">
        <f t="shared" ref="C37:D37" si="7">SUM(C38:C42)</f>
        <v>2799</v>
      </c>
      <c r="D37" s="174">
        <f t="shared" si="7"/>
        <v>2947</v>
      </c>
    </row>
    <row r="38" spans="1:4" x14ac:dyDescent="0.15">
      <c r="A38" s="59">
        <v>20</v>
      </c>
      <c r="B38" s="176">
        <v>1169</v>
      </c>
      <c r="C38" s="176">
        <v>553</v>
      </c>
      <c r="D38" s="176">
        <v>616</v>
      </c>
    </row>
    <row r="39" spans="1:4" x14ac:dyDescent="0.15">
      <c r="A39" s="59">
        <v>21</v>
      </c>
      <c r="B39" s="176">
        <v>1135</v>
      </c>
      <c r="C39" s="176">
        <v>536</v>
      </c>
      <c r="D39" s="176">
        <v>599</v>
      </c>
    </row>
    <row r="40" spans="1:4" x14ac:dyDescent="0.15">
      <c r="A40" s="59">
        <v>22</v>
      </c>
      <c r="B40" s="176">
        <v>1105</v>
      </c>
      <c r="C40" s="176">
        <v>524</v>
      </c>
      <c r="D40" s="176">
        <v>581</v>
      </c>
    </row>
    <row r="41" spans="1:4" x14ac:dyDescent="0.15">
      <c r="A41" s="59">
        <v>23</v>
      </c>
      <c r="B41" s="176">
        <v>1123</v>
      </c>
      <c r="C41" s="176">
        <v>577</v>
      </c>
      <c r="D41" s="176">
        <v>546</v>
      </c>
    </row>
    <row r="42" spans="1:4" x14ac:dyDescent="0.15">
      <c r="A42" s="59">
        <v>24</v>
      </c>
      <c r="B42" s="176">
        <v>1214</v>
      </c>
      <c r="C42" s="176">
        <v>609</v>
      </c>
      <c r="D42" s="176">
        <v>605</v>
      </c>
    </row>
    <row r="43" spans="1:4" x14ac:dyDescent="0.15">
      <c r="A43" s="92" t="s">
        <v>253</v>
      </c>
      <c r="B43" s="174">
        <f>SUM(B44:B48)</f>
        <v>6606</v>
      </c>
      <c r="C43" s="174">
        <f t="shared" ref="C43:D43" si="8">SUM(C44:C48)</f>
        <v>3249</v>
      </c>
      <c r="D43" s="174">
        <f t="shared" si="8"/>
        <v>3357</v>
      </c>
    </row>
    <row r="44" spans="1:4" x14ac:dyDescent="0.15">
      <c r="A44" s="59">
        <v>25</v>
      </c>
      <c r="B44" s="176">
        <v>1311</v>
      </c>
      <c r="C44" s="176">
        <v>629</v>
      </c>
      <c r="D44" s="176">
        <v>682</v>
      </c>
    </row>
    <row r="45" spans="1:4" x14ac:dyDescent="0.15">
      <c r="A45" s="59">
        <v>26</v>
      </c>
      <c r="B45" s="176">
        <v>1285</v>
      </c>
      <c r="C45" s="176">
        <v>661</v>
      </c>
      <c r="D45" s="176">
        <v>624</v>
      </c>
    </row>
    <row r="46" spans="1:4" x14ac:dyDescent="0.15">
      <c r="A46" s="59">
        <v>27</v>
      </c>
      <c r="B46" s="176">
        <v>1281</v>
      </c>
      <c r="C46" s="176">
        <v>616</v>
      </c>
      <c r="D46" s="176">
        <v>665</v>
      </c>
    </row>
    <row r="47" spans="1:4" x14ac:dyDescent="0.15">
      <c r="A47" s="59">
        <v>28</v>
      </c>
      <c r="B47" s="176">
        <v>1344</v>
      </c>
      <c r="C47" s="176">
        <v>686</v>
      </c>
      <c r="D47" s="176">
        <v>658</v>
      </c>
    </row>
    <row r="48" spans="1:4" x14ac:dyDescent="0.15">
      <c r="A48" s="59">
        <v>29</v>
      </c>
      <c r="B48" s="176">
        <v>1385</v>
      </c>
      <c r="C48" s="176">
        <v>657</v>
      </c>
      <c r="D48" s="176">
        <v>728</v>
      </c>
    </row>
    <row r="49" spans="1:4" x14ac:dyDescent="0.15">
      <c r="A49" s="177" t="s">
        <v>228</v>
      </c>
      <c r="B49" s="174">
        <f>SUM(B50:B54)</f>
        <v>7727</v>
      </c>
      <c r="C49" s="174">
        <f t="shared" ref="C49:D49" si="9">SUM(C50:C54)</f>
        <v>3748</v>
      </c>
      <c r="D49" s="174">
        <f t="shared" si="9"/>
        <v>3979</v>
      </c>
    </row>
    <row r="50" spans="1:4" x14ac:dyDescent="0.15">
      <c r="A50" s="157">
        <v>30</v>
      </c>
      <c r="B50" s="176">
        <v>1422</v>
      </c>
      <c r="C50" s="176">
        <v>688</v>
      </c>
      <c r="D50" s="176">
        <v>734</v>
      </c>
    </row>
    <row r="51" spans="1:4" x14ac:dyDescent="0.15">
      <c r="A51" s="157">
        <v>31</v>
      </c>
      <c r="B51" s="176">
        <v>1503</v>
      </c>
      <c r="C51" s="176">
        <v>749</v>
      </c>
      <c r="D51" s="176">
        <v>754</v>
      </c>
    </row>
    <row r="52" spans="1:4" x14ac:dyDescent="0.15">
      <c r="A52" s="157">
        <v>32</v>
      </c>
      <c r="B52" s="176">
        <v>1489</v>
      </c>
      <c r="C52" s="176">
        <v>729</v>
      </c>
      <c r="D52" s="176">
        <v>760</v>
      </c>
    </row>
    <row r="53" spans="1:4" x14ac:dyDescent="0.15">
      <c r="A53" s="157">
        <v>33</v>
      </c>
      <c r="B53" s="176">
        <v>1612</v>
      </c>
      <c r="C53" s="176">
        <v>755</v>
      </c>
      <c r="D53" s="176">
        <v>857</v>
      </c>
    </row>
    <row r="54" spans="1:4" x14ac:dyDescent="0.15">
      <c r="A54" s="157">
        <v>34</v>
      </c>
      <c r="B54" s="176">
        <v>1701</v>
      </c>
      <c r="C54" s="176">
        <v>827</v>
      </c>
      <c r="D54" s="176">
        <v>874</v>
      </c>
    </row>
    <row r="55" spans="1:4" x14ac:dyDescent="0.15">
      <c r="A55" s="177" t="s">
        <v>236</v>
      </c>
      <c r="B55" s="174">
        <f>SUM(B56:B60)</f>
        <v>9196</v>
      </c>
      <c r="C55" s="174">
        <f t="shared" ref="C55:D55" si="10">SUM(C56:C60)</f>
        <v>4428</v>
      </c>
      <c r="D55" s="174">
        <f t="shared" si="10"/>
        <v>4768</v>
      </c>
    </row>
    <row r="56" spans="1:4" x14ac:dyDescent="0.15">
      <c r="A56" s="157">
        <v>35</v>
      </c>
      <c r="B56" s="176">
        <v>1797</v>
      </c>
      <c r="C56" s="176">
        <v>853</v>
      </c>
      <c r="D56" s="176">
        <v>944</v>
      </c>
    </row>
    <row r="57" spans="1:4" x14ac:dyDescent="0.15">
      <c r="A57" s="157">
        <v>36</v>
      </c>
      <c r="B57" s="176">
        <v>1762</v>
      </c>
      <c r="C57" s="176">
        <v>850</v>
      </c>
      <c r="D57" s="176">
        <v>912</v>
      </c>
    </row>
    <row r="58" spans="1:4" x14ac:dyDescent="0.15">
      <c r="A58" s="157">
        <v>37</v>
      </c>
      <c r="B58" s="176">
        <v>1877</v>
      </c>
      <c r="C58" s="176">
        <v>894</v>
      </c>
      <c r="D58" s="176">
        <v>983</v>
      </c>
    </row>
    <row r="59" spans="1:4" x14ac:dyDescent="0.15">
      <c r="A59" s="157">
        <v>38</v>
      </c>
      <c r="B59" s="176">
        <v>1876</v>
      </c>
      <c r="C59" s="176">
        <v>909</v>
      </c>
      <c r="D59" s="176">
        <v>967</v>
      </c>
    </row>
    <row r="60" spans="1:4" x14ac:dyDescent="0.15">
      <c r="A60" s="157">
        <v>39</v>
      </c>
      <c r="B60" s="176">
        <v>1884</v>
      </c>
      <c r="C60" s="176">
        <v>922</v>
      </c>
      <c r="D60" s="176">
        <v>962</v>
      </c>
    </row>
    <row r="61" spans="1:4" x14ac:dyDescent="0.15">
      <c r="A61" s="177" t="s">
        <v>239</v>
      </c>
      <c r="B61" s="174">
        <f>SUM(B62:B66)</f>
        <v>9866</v>
      </c>
      <c r="C61" s="174">
        <f t="shared" ref="C61:D61" si="11">SUM(C62:C66)</f>
        <v>4900</v>
      </c>
      <c r="D61" s="174">
        <f t="shared" si="11"/>
        <v>4966</v>
      </c>
    </row>
    <row r="62" spans="1:4" x14ac:dyDescent="0.15">
      <c r="A62" s="157">
        <v>40</v>
      </c>
      <c r="B62" s="176">
        <v>1910</v>
      </c>
      <c r="C62" s="176">
        <v>926</v>
      </c>
      <c r="D62" s="176">
        <v>984</v>
      </c>
    </row>
    <row r="63" spans="1:4" x14ac:dyDescent="0.15">
      <c r="A63" s="157">
        <v>41</v>
      </c>
      <c r="B63" s="176">
        <v>1930</v>
      </c>
      <c r="C63" s="176">
        <v>939</v>
      </c>
      <c r="D63" s="176">
        <v>991</v>
      </c>
    </row>
    <row r="64" spans="1:4" x14ac:dyDescent="0.15">
      <c r="A64" s="157">
        <v>42</v>
      </c>
      <c r="B64" s="176">
        <v>1901</v>
      </c>
      <c r="C64" s="176">
        <v>963</v>
      </c>
      <c r="D64" s="176">
        <v>938</v>
      </c>
    </row>
    <row r="65" spans="1:4" x14ac:dyDescent="0.15">
      <c r="A65" s="157">
        <v>43</v>
      </c>
      <c r="B65" s="176">
        <v>2011</v>
      </c>
      <c r="C65" s="176">
        <v>1023</v>
      </c>
      <c r="D65" s="176">
        <v>988</v>
      </c>
    </row>
    <row r="66" spans="1:4" x14ac:dyDescent="0.15">
      <c r="A66" s="157">
        <v>44</v>
      </c>
      <c r="B66" s="176">
        <v>2114</v>
      </c>
      <c r="C66" s="176">
        <v>1049</v>
      </c>
      <c r="D66" s="176">
        <v>1065</v>
      </c>
    </row>
    <row r="67" spans="1:4" x14ac:dyDescent="0.15">
      <c r="A67" s="177" t="s">
        <v>242</v>
      </c>
      <c r="B67" s="174">
        <f>SUM(B68:B72)</f>
        <v>10169</v>
      </c>
      <c r="C67" s="174">
        <f t="shared" ref="C67:D67" si="12">SUM(C68:C72)</f>
        <v>4972</v>
      </c>
      <c r="D67" s="174">
        <f t="shared" si="12"/>
        <v>5197</v>
      </c>
    </row>
    <row r="68" spans="1:4" x14ac:dyDescent="0.15">
      <c r="A68" s="157">
        <v>45</v>
      </c>
      <c r="B68" s="176">
        <v>2109</v>
      </c>
      <c r="C68" s="176">
        <v>1037</v>
      </c>
      <c r="D68" s="176">
        <v>1072</v>
      </c>
    </row>
    <row r="69" spans="1:4" x14ac:dyDescent="0.15">
      <c r="A69" s="157">
        <v>46</v>
      </c>
      <c r="B69" s="176">
        <v>2152</v>
      </c>
      <c r="C69" s="176">
        <v>1055</v>
      </c>
      <c r="D69" s="176">
        <v>1097</v>
      </c>
    </row>
    <row r="70" spans="1:4" x14ac:dyDescent="0.15">
      <c r="A70" s="157">
        <v>47</v>
      </c>
      <c r="B70" s="176">
        <v>2014</v>
      </c>
      <c r="C70" s="176">
        <v>976</v>
      </c>
      <c r="D70" s="176">
        <v>1038</v>
      </c>
    </row>
    <row r="71" spans="1:4" x14ac:dyDescent="0.15">
      <c r="A71" s="157">
        <v>48</v>
      </c>
      <c r="B71" s="176">
        <v>2027</v>
      </c>
      <c r="C71" s="176">
        <v>1007</v>
      </c>
      <c r="D71" s="176">
        <v>1020</v>
      </c>
    </row>
    <row r="72" spans="1:4" x14ac:dyDescent="0.15">
      <c r="A72" s="157">
        <v>49</v>
      </c>
      <c r="B72" s="176">
        <v>1867</v>
      </c>
      <c r="C72" s="176">
        <v>897</v>
      </c>
      <c r="D72" s="176">
        <v>970</v>
      </c>
    </row>
    <row r="73" spans="1:4" x14ac:dyDescent="0.15">
      <c r="A73" s="177" t="s">
        <v>245</v>
      </c>
      <c r="B73" s="174">
        <f>SUM(B74:B78)</f>
        <v>8738</v>
      </c>
      <c r="C73" s="174">
        <f t="shared" ref="C73:D73" si="13">SUM(C74:C78)</f>
        <v>4128</v>
      </c>
      <c r="D73" s="174">
        <f t="shared" si="13"/>
        <v>4610</v>
      </c>
    </row>
    <row r="74" spans="1:4" x14ac:dyDescent="0.15">
      <c r="A74" s="157">
        <v>50</v>
      </c>
      <c r="B74" s="176">
        <v>1794</v>
      </c>
      <c r="C74" s="176">
        <v>902</v>
      </c>
      <c r="D74" s="176">
        <v>892</v>
      </c>
    </row>
    <row r="75" spans="1:4" x14ac:dyDescent="0.15">
      <c r="A75" s="157">
        <v>51</v>
      </c>
      <c r="B75" s="176">
        <v>1852</v>
      </c>
      <c r="C75" s="176">
        <v>839</v>
      </c>
      <c r="D75" s="176">
        <v>1013</v>
      </c>
    </row>
    <row r="76" spans="1:4" x14ac:dyDescent="0.15">
      <c r="A76" s="157">
        <v>52</v>
      </c>
      <c r="B76" s="176">
        <v>1800</v>
      </c>
      <c r="C76" s="176">
        <v>867</v>
      </c>
      <c r="D76" s="176">
        <v>933</v>
      </c>
    </row>
    <row r="77" spans="1:4" x14ac:dyDescent="0.15">
      <c r="A77" s="157">
        <v>53</v>
      </c>
      <c r="B77" s="176">
        <v>1865</v>
      </c>
      <c r="C77" s="176">
        <v>896</v>
      </c>
      <c r="D77" s="176">
        <v>969</v>
      </c>
    </row>
    <row r="78" spans="1:4" x14ac:dyDescent="0.15">
      <c r="A78" s="157">
        <v>54</v>
      </c>
      <c r="B78" s="176">
        <v>1427</v>
      </c>
      <c r="C78" s="176">
        <v>624</v>
      </c>
      <c r="D78" s="176">
        <v>803</v>
      </c>
    </row>
    <row r="79" spans="1:4" x14ac:dyDescent="0.15">
      <c r="A79" s="177" t="s">
        <v>248</v>
      </c>
      <c r="B79" s="174">
        <f>SUM(B80:B84)</f>
        <v>9567</v>
      </c>
      <c r="C79" s="174">
        <f t="shared" ref="C79:D79" si="14">SUM(C80:C84)</f>
        <v>4532</v>
      </c>
      <c r="D79" s="174">
        <f t="shared" si="14"/>
        <v>5035</v>
      </c>
    </row>
    <row r="80" spans="1:4" x14ac:dyDescent="0.15">
      <c r="A80" s="157">
        <v>55</v>
      </c>
      <c r="B80" s="176">
        <v>1808</v>
      </c>
      <c r="C80" s="176">
        <v>862</v>
      </c>
      <c r="D80" s="176">
        <v>946</v>
      </c>
    </row>
    <row r="81" spans="1:4" x14ac:dyDescent="0.15">
      <c r="A81" s="157">
        <v>56</v>
      </c>
      <c r="B81" s="176">
        <v>1867</v>
      </c>
      <c r="C81" s="176">
        <v>890</v>
      </c>
      <c r="D81" s="176">
        <v>977</v>
      </c>
    </row>
    <row r="82" spans="1:4" x14ac:dyDescent="0.15">
      <c r="A82" s="157">
        <v>57</v>
      </c>
      <c r="B82" s="176">
        <v>1846</v>
      </c>
      <c r="C82" s="176">
        <v>870</v>
      </c>
      <c r="D82" s="176">
        <v>976</v>
      </c>
    </row>
    <row r="83" spans="1:4" x14ac:dyDescent="0.15">
      <c r="A83" s="157">
        <v>58</v>
      </c>
      <c r="B83" s="176">
        <v>1970</v>
      </c>
      <c r="C83" s="176">
        <v>922</v>
      </c>
      <c r="D83" s="176">
        <v>1048</v>
      </c>
    </row>
    <row r="84" spans="1:4" x14ac:dyDescent="0.15">
      <c r="A84" s="157">
        <v>59</v>
      </c>
      <c r="B84" s="176">
        <v>2076</v>
      </c>
      <c r="C84" s="176">
        <v>988</v>
      </c>
      <c r="D84" s="176">
        <v>1088</v>
      </c>
    </row>
    <row r="85" spans="1:4" x14ac:dyDescent="0.15">
      <c r="A85" s="177" t="s">
        <v>251</v>
      </c>
      <c r="B85" s="174">
        <f>SUM(B86:B90)</f>
        <v>11227</v>
      </c>
      <c r="C85" s="174">
        <f t="shared" ref="C85:D85" si="15">SUM(C86:C90)</f>
        <v>5419</v>
      </c>
      <c r="D85" s="174">
        <f t="shared" si="15"/>
        <v>5808</v>
      </c>
    </row>
    <row r="86" spans="1:4" x14ac:dyDescent="0.15">
      <c r="A86" s="157">
        <v>60</v>
      </c>
      <c r="B86" s="176">
        <v>2186</v>
      </c>
      <c r="C86" s="176">
        <v>1047</v>
      </c>
      <c r="D86" s="176">
        <v>1139</v>
      </c>
    </row>
    <row r="87" spans="1:4" x14ac:dyDescent="0.15">
      <c r="A87" s="157">
        <v>61</v>
      </c>
      <c r="B87" s="176">
        <v>2254</v>
      </c>
      <c r="C87" s="176">
        <v>1076</v>
      </c>
      <c r="D87" s="176">
        <v>1178</v>
      </c>
    </row>
    <row r="88" spans="1:4" x14ac:dyDescent="0.15">
      <c r="A88" s="157">
        <v>62</v>
      </c>
      <c r="B88" s="176">
        <v>2178</v>
      </c>
      <c r="C88" s="176">
        <v>1063</v>
      </c>
      <c r="D88" s="176">
        <v>1115</v>
      </c>
    </row>
    <row r="89" spans="1:4" x14ac:dyDescent="0.15">
      <c r="A89" s="157">
        <v>63</v>
      </c>
      <c r="B89" s="176">
        <v>2306</v>
      </c>
      <c r="C89" s="176">
        <v>1112</v>
      </c>
      <c r="D89" s="176">
        <v>1194</v>
      </c>
    </row>
    <row r="90" spans="1:4" x14ac:dyDescent="0.15">
      <c r="A90" s="157">
        <v>64</v>
      </c>
      <c r="B90" s="176">
        <v>2303</v>
      </c>
      <c r="C90" s="176">
        <v>1121</v>
      </c>
      <c r="D90" s="176">
        <v>1182</v>
      </c>
    </row>
    <row r="91" spans="1:4" x14ac:dyDescent="0.15">
      <c r="A91" s="177" t="s">
        <v>229</v>
      </c>
      <c r="B91" s="174">
        <f>SUM(B92:B96)</f>
        <v>12416</v>
      </c>
      <c r="C91" s="174">
        <f t="shared" ref="C91:D91" si="16">SUM(C92:C96)</f>
        <v>5860</v>
      </c>
      <c r="D91" s="174">
        <f t="shared" si="16"/>
        <v>6556</v>
      </c>
    </row>
    <row r="92" spans="1:4" x14ac:dyDescent="0.15">
      <c r="A92" s="157">
        <v>65</v>
      </c>
      <c r="B92" s="176">
        <v>2330</v>
      </c>
      <c r="C92" s="176">
        <v>1096</v>
      </c>
      <c r="D92" s="176">
        <v>1234</v>
      </c>
    </row>
    <row r="93" spans="1:4" x14ac:dyDescent="0.15">
      <c r="A93" s="157">
        <v>66</v>
      </c>
      <c r="B93" s="176">
        <v>2485</v>
      </c>
      <c r="C93" s="176">
        <v>1167</v>
      </c>
      <c r="D93" s="176">
        <v>1318</v>
      </c>
    </row>
    <row r="94" spans="1:4" x14ac:dyDescent="0.15">
      <c r="A94" s="157">
        <v>67</v>
      </c>
      <c r="B94" s="176">
        <v>2458</v>
      </c>
      <c r="C94" s="176">
        <v>1155</v>
      </c>
      <c r="D94" s="176">
        <v>1303</v>
      </c>
    </row>
    <row r="95" spans="1:4" x14ac:dyDescent="0.15">
      <c r="A95" s="157">
        <v>68</v>
      </c>
      <c r="B95" s="176">
        <v>2507</v>
      </c>
      <c r="C95" s="176">
        <v>1195</v>
      </c>
      <c r="D95" s="176">
        <v>1312</v>
      </c>
    </row>
    <row r="96" spans="1:4" x14ac:dyDescent="0.15">
      <c r="A96" s="157">
        <v>69</v>
      </c>
      <c r="B96" s="176">
        <v>2636</v>
      </c>
      <c r="C96" s="176">
        <v>1247</v>
      </c>
      <c r="D96" s="176">
        <v>1389</v>
      </c>
    </row>
    <row r="97" spans="1:4" x14ac:dyDescent="0.15">
      <c r="A97" s="177" t="s">
        <v>237</v>
      </c>
      <c r="B97" s="174">
        <f>SUM(B98:B102)</f>
        <v>12123</v>
      </c>
      <c r="C97" s="174">
        <f t="shared" ref="C97:D97" si="17">SUM(C98:C102)</f>
        <v>5770</v>
      </c>
      <c r="D97" s="174">
        <f t="shared" si="17"/>
        <v>6353</v>
      </c>
    </row>
    <row r="98" spans="1:4" x14ac:dyDescent="0.15">
      <c r="A98" s="157">
        <v>70</v>
      </c>
      <c r="B98" s="176">
        <v>2568</v>
      </c>
      <c r="C98" s="176">
        <v>1214</v>
      </c>
      <c r="D98" s="176">
        <v>1354</v>
      </c>
    </row>
    <row r="99" spans="1:4" x14ac:dyDescent="0.15">
      <c r="A99" s="157">
        <v>71</v>
      </c>
      <c r="B99" s="176">
        <v>2856</v>
      </c>
      <c r="C99" s="176">
        <v>1366</v>
      </c>
      <c r="D99" s="176">
        <v>1490</v>
      </c>
    </row>
    <row r="100" spans="1:4" x14ac:dyDescent="0.15">
      <c r="A100" s="157">
        <v>72</v>
      </c>
      <c r="B100" s="176">
        <v>2822</v>
      </c>
      <c r="C100" s="176">
        <v>1363</v>
      </c>
      <c r="D100" s="176">
        <v>1459</v>
      </c>
    </row>
    <row r="101" spans="1:4" x14ac:dyDescent="0.15">
      <c r="A101" s="157">
        <v>73</v>
      </c>
      <c r="B101" s="176">
        <v>2351</v>
      </c>
      <c r="C101" s="176">
        <v>1109</v>
      </c>
      <c r="D101" s="176">
        <v>1242</v>
      </c>
    </row>
    <row r="102" spans="1:4" x14ac:dyDescent="0.15">
      <c r="A102" s="157">
        <v>74</v>
      </c>
      <c r="B102" s="176">
        <v>1526</v>
      </c>
      <c r="C102" s="176">
        <v>718</v>
      </c>
      <c r="D102" s="176">
        <v>808</v>
      </c>
    </row>
    <row r="103" spans="1:4" x14ac:dyDescent="0.15">
      <c r="A103" s="177" t="s">
        <v>240</v>
      </c>
      <c r="B103" s="174">
        <f>SUM(B104:B108)</f>
        <v>8395</v>
      </c>
      <c r="C103" s="174">
        <f t="shared" ref="C103:D103" si="18">SUM(C104:C108)</f>
        <v>3660</v>
      </c>
      <c r="D103" s="174">
        <f t="shared" si="18"/>
        <v>4735</v>
      </c>
    </row>
    <row r="104" spans="1:4" x14ac:dyDescent="0.15">
      <c r="A104" s="157">
        <v>75</v>
      </c>
      <c r="B104" s="176">
        <v>1499</v>
      </c>
      <c r="C104" s="176">
        <v>655</v>
      </c>
      <c r="D104" s="176">
        <v>844</v>
      </c>
    </row>
    <row r="105" spans="1:4" x14ac:dyDescent="0.15">
      <c r="A105" s="157">
        <v>76</v>
      </c>
      <c r="B105" s="176">
        <v>1721</v>
      </c>
      <c r="C105" s="176">
        <v>734</v>
      </c>
      <c r="D105" s="176">
        <v>987</v>
      </c>
    </row>
    <row r="106" spans="1:4" x14ac:dyDescent="0.15">
      <c r="A106" s="157">
        <v>77</v>
      </c>
      <c r="B106" s="176">
        <v>1661</v>
      </c>
      <c r="C106" s="176">
        <v>782</v>
      </c>
      <c r="D106" s="176">
        <v>879</v>
      </c>
    </row>
    <row r="107" spans="1:4" x14ac:dyDescent="0.15">
      <c r="A107" s="157">
        <v>78</v>
      </c>
      <c r="B107" s="176">
        <v>1709</v>
      </c>
      <c r="C107" s="176">
        <v>731</v>
      </c>
      <c r="D107" s="176">
        <v>978</v>
      </c>
    </row>
    <row r="108" spans="1:4" x14ac:dyDescent="0.15">
      <c r="A108" s="157">
        <v>79</v>
      </c>
      <c r="B108" s="176">
        <v>1805</v>
      </c>
      <c r="C108" s="176">
        <v>758</v>
      </c>
      <c r="D108" s="176">
        <v>1047</v>
      </c>
    </row>
    <row r="109" spans="1:4" x14ac:dyDescent="0.15">
      <c r="A109" s="177" t="s">
        <v>243</v>
      </c>
      <c r="B109" s="174">
        <f>SUM(B110:B114)</f>
        <v>7591</v>
      </c>
      <c r="C109" s="174">
        <f t="shared" ref="C109:D109" si="19">SUM(C110:C114)</f>
        <v>3009</v>
      </c>
      <c r="D109" s="174">
        <f t="shared" si="19"/>
        <v>4582</v>
      </c>
    </row>
    <row r="110" spans="1:4" x14ac:dyDescent="0.15">
      <c r="A110" s="157">
        <v>80</v>
      </c>
      <c r="B110" s="176">
        <v>1612</v>
      </c>
      <c r="C110" s="176">
        <v>673</v>
      </c>
      <c r="D110" s="176">
        <v>939</v>
      </c>
    </row>
    <row r="111" spans="1:4" x14ac:dyDescent="0.15">
      <c r="A111" s="157">
        <v>81</v>
      </c>
      <c r="B111" s="176">
        <v>1440</v>
      </c>
      <c r="C111" s="176">
        <v>552</v>
      </c>
      <c r="D111" s="176">
        <v>888</v>
      </c>
    </row>
    <row r="112" spans="1:4" x14ac:dyDescent="0.15">
      <c r="A112" s="157">
        <v>82</v>
      </c>
      <c r="B112" s="176">
        <v>1513</v>
      </c>
      <c r="C112" s="176">
        <v>622</v>
      </c>
      <c r="D112" s="176">
        <v>891</v>
      </c>
    </row>
    <row r="113" spans="1:4" x14ac:dyDescent="0.15">
      <c r="A113" s="157">
        <v>83</v>
      </c>
      <c r="B113" s="176">
        <v>1613</v>
      </c>
      <c r="C113" s="176">
        <v>636</v>
      </c>
      <c r="D113" s="176">
        <v>977</v>
      </c>
    </row>
    <row r="114" spans="1:4" x14ac:dyDescent="0.15">
      <c r="A114" s="157">
        <v>84</v>
      </c>
      <c r="B114" s="176">
        <v>1413</v>
      </c>
      <c r="C114" s="176">
        <v>526</v>
      </c>
      <c r="D114" s="176">
        <v>887</v>
      </c>
    </row>
    <row r="115" spans="1:4" x14ac:dyDescent="0.15">
      <c r="A115" s="177" t="s">
        <v>246</v>
      </c>
      <c r="B115" s="174">
        <f>SUM(B116:B120)</f>
        <v>6003</v>
      </c>
      <c r="C115" s="174">
        <f t="shared" ref="C115:D115" si="20">SUM(C116:C120)</f>
        <v>2027</v>
      </c>
      <c r="D115" s="174">
        <f t="shared" si="20"/>
        <v>3976</v>
      </c>
    </row>
    <row r="116" spans="1:4" x14ac:dyDescent="0.15">
      <c r="A116" s="157">
        <v>85</v>
      </c>
      <c r="B116" s="176">
        <v>1403</v>
      </c>
      <c r="C116" s="176">
        <v>518</v>
      </c>
      <c r="D116" s="176">
        <v>885</v>
      </c>
    </row>
    <row r="117" spans="1:4" x14ac:dyDescent="0.15">
      <c r="A117" s="157">
        <v>86</v>
      </c>
      <c r="B117" s="176">
        <v>1244</v>
      </c>
      <c r="C117" s="176">
        <v>435</v>
      </c>
      <c r="D117" s="176">
        <v>809</v>
      </c>
    </row>
    <row r="118" spans="1:4" x14ac:dyDescent="0.15">
      <c r="A118" s="157">
        <v>87</v>
      </c>
      <c r="B118" s="176">
        <v>1236</v>
      </c>
      <c r="C118" s="176">
        <v>405</v>
      </c>
      <c r="D118" s="176">
        <v>831</v>
      </c>
    </row>
    <row r="119" spans="1:4" x14ac:dyDescent="0.15">
      <c r="A119" s="157">
        <v>88</v>
      </c>
      <c r="B119" s="176">
        <v>1091</v>
      </c>
      <c r="C119" s="176">
        <v>348</v>
      </c>
      <c r="D119" s="176">
        <v>743</v>
      </c>
    </row>
    <row r="120" spans="1:4" x14ac:dyDescent="0.15">
      <c r="A120" s="157">
        <v>89</v>
      </c>
      <c r="B120" s="176">
        <v>1029</v>
      </c>
      <c r="C120" s="176">
        <v>321</v>
      </c>
      <c r="D120" s="176">
        <v>708</v>
      </c>
    </row>
    <row r="121" spans="1:4" x14ac:dyDescent="0.15">
      <c r="A121" s="177" t="s">
        <v>249</v>
      </c>
      <c r="B121" s="174">
        <f>SUM(B122:B126)</f>
        <v>3117</v>
      </c>
      <c r="C121" s="174">
        <f t="shared" ref="C121:D121" si="21">SUM(C122:C126)</f>
        <v>776</v>
      </c>
      <c r="D121" s="174">
        <f t="shared" si="21"/>
        <v>2341</v>
      </c>
    </row>
    <row r="122" spans="1:4" x14ac:dyDescent="0.15">
      <c r="A122" s="157">
        <v>90</v>
      </c>
      <c r="B122" s="176">
        <v>794</v>
      </c>
      <c r="C122" s="176">
        <v>213</v>
      </c>
      <c r="D122" s="176">
        <v>581</v>
      </c>
    </row>
    <row r="123" spans="1:4" x14ac:dyDescent="0.15">
      <c r="A123" s="157">
        <v>91</v>
      </c>
      <c r="B123" s="176">
        <v>817</v>
      </c>
      <c r="C123" s="176">
        <v>232</v>
      </c>
      <c r="D123" s="176">
        <v>585</v>
      </c>
    </row>
    <row r="124" spans="1:4" x14ac:dyDescent="0.15">
      <c r="A124" s="157">
        <v>92</v>
      </c>
      <c r="B124" s="176">
        <v>593</v>
      </c>
      <c r="C124" s="176">
        <v>142</v>
      </c>
      <c r="D124" s="176">
        <v>451</v>
      </c>
    </row>
    <row r="125" spans="1:4" x14ac:dyDescent="0.15">
      <c r="A125" s="157">
        <v>93</v>
      </c>
      <c r="B125" s="176">
        <v>497</v>
      </c>
      <c r="C125" s="176">
        <v>107</v>
      </c>
      <c r="D125" s="176">
        <v>390</v>
      </c>
    </row>
    <row r="126" spans="1:4" x14ac:dyDescent="0.15">
      <c r="A126" s="157">
        <v>94</v>
      </c>
      <c r="B126" s="176">
        <v>416</v>
      </c>
      <c r="C126" s="176">
        <v>82</v>
      </c>
      <c r="D126" s="176">
        <v>334</v>
      </c>
    </row>
    <row r="127" spans="1:4" x14ac:dyDescent="0.15">
      <c r="A127" s="177" t="s">
        <v>252</v>
      </c>
      <c r="B127" s="174">
        <f>SUM(B128:B132)</f>
        <v>864</v>
      </c>
      <c r="C127" s="174">
        <f t="shared" ref="C127:D127" si="22">SUM(C128:C132)</f>
        <v>134</v>
      </c>
      <c r="D127" s="174">
        <f t="shared" si="22"/>
        <v>730</v>
      </c>
    </row>
    <row r="128" spans="1:4" x14ac:dyDescent="0.15">
      <c r="A128" s="157">
        <v>95</v>
      </c>
      <c r="B128" s="176">
        <v>307</v>
      </c>
      <c r="C128" s="176">
        <v>57</v>
      </c>
      <c r="D128" s="176">
        <v>250</v>
      </c>
    </row>
    <row r="129" spans="1:4" x14ac:dyDescent="0.15">
      <c r="A129" s="157">
        <v>96</v>
      </c>
      <c r="B129" s="176">
        <v>218</v>
      </c>
      <c r="C129" s="176">
        <v>39</v>
      </c>
      <c r="D129" s="176">
        <v>179</v>
      </c>
    </row>
    <row r="130" spans="1:4" x14ac:dyDescent="0.15">
      <c r="A130" s="157">
        <v>97</v>
      </c>
      <c r="B130" s="176">
        <v>159</v>
      </c>
      <c r="C130" s="176">
        <v>20</v>
      </c>
      <c r="D130" s="176">
        <v>139</v>
      </c>
    </row>
    <row r="131" spans="1:4" x14ac:dyDescent="0.15">
      <c r="A131" s="157">
        <v>98</v>
      </c>
      <c r="B131" s="176">
        <v>97</v>
      </c>
      <c r="C131" s="176">
        <v>10</v>
      </c>
      <c r="D131" s="176">
        <v>87</v>
      </c>
    </row>
    <row r="132" spans="1:4" x14ac:dyDescent="0.15">
      <c r="A132" s="157">
        <v>99</v>
      </c>
      <c r="B132" s="176">
        <v>83</v>
      </c>
      <c r="C132" s="176">
        <v>8</v>
      </c>
      <c r="D132" s="176">
        <v>75</v>
      </c>
    </row>
    <row r="133" spans="1:4" x14ac:dyDescent="0.15">
      <c r="A133" s="177" t="s">
        <v>254</v>
      </c>
      <c r="B133" s="174">
        <v>156</v>
      </c>
      <c r="C133" s="174">
        <v>21</v>
      </c>
      <c r="D133" s="174">
        <v>135</v>
      </c>
    </row>
    <row r="134" spans="1:4" x14ac:dyDescent="0.15">
      <c r="A134" s="178" t="s">
        <v>221</v>
      </c>
      <c r="B134" s="179">
        <v>1497</v>
      </c>
      <c r="C134" s="179">
        <v>716</v>
      </c>
      <c r="D134" s="179">
        <v>781</v>
      </c>
    </row>
    <row r="135" spans="1:4" x14ac:dyDescent="0.15">
      <c r="A135" s="49" t="s">
        <v>888</v>
      </c>
      <c r="B135" s="49"/>
      <c r="C135" s="49"/>
      <c r="D135" s="49"/>
    </row>
    <row r="136" spans="1:4" x14ac:dyDescent="0.15">
      <c r="A136" s="49" t="s">
        <v>90</v>
      </c>
      <c r="B136" s="49"/>
      <c r="C136" s="49"/>
      <c r="D136" s="49"/>
    </row>
  </sheetData>
  <mergeCells count="1">
    <mergeCell ref="A1:D2"/>
  </mergeCells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O24"/>
  <sheetViews>
    <sheetView showGridLines="0" zoomScale="85" zoomScaleNormal="85" workbookViewId="0">
      <selection activeCell="P1" sqref="P1"/>
    </sheetView>
  </sheetViews>
  <sheetFormatPr defaultColWidth="9" defaultRowHeight="13.5" x14ac:dyDescent="0.15"/>
  <cols>
    <col min="1" max="1" width="4.375" style="1" customWidth="1"/>
    <col min="2" max="16384" width="9" style="1"/>
  </cols>
  <sheetData>
    <row r="1" spans="1:15" x14ac:dyDescent="0.15">
      <c r="A1" s="344" t="s">
        <v>255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</row>
    <row r="2" spans="1:15" x14ac:dyDescent="0.15">
      <c r="A2" s="344"/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</row>
    <row r="3" spans="1:15" ht="14.25" thickBot="1" x14ac:dyDescent="0.2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</row>
    <row r="4" spans="1:15" ht="14.25" thickTop="1" x14ac:dyDescent="0.15">
      <c r="A4" s="119"/>
      <c r="B4" s="119"/>
      <c r="C4" s="340" t="s">
        <v>39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</row>
    <row r="5" spans="1:15" x14ac:dyDescent="0.15">
      <c r="A5" s="49"/>
      <c r="B5" s="49"/>
      <c r="C5" s="345"/>
      <c r="D5" s="347" t="s">
        <v>53</v>
      </c>
      <c r="E5" s="132"/>
      <c r="F5" s="132"/>
      <c r="G5" s="132"/>
      <c r="H5" s="132"/>
      <c r="I5" s="132"/>
      <c r="J5" s="347" t="s">
        <v>54</v>
      </c>
      <c r="K5" s="132"/>
      <c r="L5" s="132"/>
      <c r="M5" s="132"/>
      <c r="N5" s="132"/>
      <c r="O5" s="132"/>
    </row>
    <row r="6" spans="1:15" x14ac:dyDescent="0.15">
      <c r="A6" s="52"/>
      <c r="B6" s="52"/>
      <c r="C6" s="346"/>
      <c r="D6" s="346"/>
      <c r="E6" s="131" t="s">
        <v>256</v>
      </c>
      <c r="F6" s="131" t="s">
        <v>257</v>
      </c>
      <c r="G6" s="131" t="s">
        <v>258</v>
      </c>
      <c r="H6" s="131" t="s">
        <v>259</v>
      </c>
      <c r="I6" s="131" t="s">
        <v>260</v>
      </c>
      <c r="J6" s="346"/>
      <c r="K6" s="131" t="s">
        <v>256</v>
      </c>
      <c r="L6" s="131" t="s">
        <v>257</v>
      </c>
      <c r="M6" s="131" t="s">
        <v>258</v>
      </c>
      <c r="N6" s="131" t="s">
        <v>259</v>
      </c>
      <c r="O6" s="131" t="s">
        <v>260</v>
      </c>
    </row>
    <row r="7" spans="1:15" x14ac:dyDescent="0.15">
      <c r="A7" s="70" t="s">
        <v>227</v>
      </c>
      <c r="B7" s="162"/>
      <c r="C7" s="163">
        <f>SUM(C8:C22)</f>
        <v>136964</v>
      </c>
      <c r="D7" s="163">
        <f>SUM(D8:D22)</f>
        <v>63263</v>
      </c>
      <c r="E7" s="163">
        <f t="shared" ref="E7:O7" si="0">SUM(E8:E22)</f>
        <v>16937</v>
      </c>
      <c r="F7" s="163">
        <f t="shared" si="0"/>
        <v>38772</v>
      </c>
      <c r="G7" s="163">
        <f t="shared" si="0"/>
        <v>2468</v>
      </c>
      <c r="H7" s="163">
        <f t="shared" si="0"/>
        <v>3745</v>
      </c>
      <c r="I7" s="163">
        <f t="shared" si="0"/>
        <v>1341</v>
      </c>
      <c r="J7" s="163">
        <f t="shared" si="0"/>
        <v>73701</v>
      </c>
      <c r="K7" s="163">
        <f t="shared" si="0"/>
        <v>14411</v>
      </c>
      <c r="L7" s="163">
        <f t="shared" si="0"/>
        <v>39154</v>
      </c>
      <c r="M7" s="163">
        <f t="shared" si="0"/>
        <v>12320</v>
      </c>
      <c r="N7" s="163">
        <f t="shared" si="0"/>
        <v>6593</v>
      </c>
      <c r="O7" s="163">
        <f t="shared" si="0"/>
        <v>1223</v>
      </c>
    </row>
    <row r="8" spans="1:15" x14ac:dyDescent="0.15">
      <c r="A8" s="49"/>
      <c r="B8" s="164" t="s">
        <v>247</v>
      </c>
      <c r="C8" s="165">
        <v>7457</v>
      </c>
      <c r="D8" s="165">
        <v>3831</v>
      </c>
      <c r="E8" s="165">
        <v>3778</v>
      </c>
      <c r="F8" s="165">
        <v>26</v>
      </c>
      <c r="G8" s="96" t="s">
        <v>202</v>
      </c>
      <c r="H8" s="96">
        <v>3</v>
      </c>
      <c r="I8" s="96">
        <v>24</v>
      </c>
      <c r="J8" s="96">
        <v>3626</v>
      </c>
      <c r="K8" s="96">
        <v>3587</v>
      </c>
      <c r="L8" s="96">
        <v>25</v>
      </c>
      <c r="M8" s="96" t="s">
        <v>202</v>
      </c>
      <c r="N8" s="96">
        <v>2</v>
      </c>
      <c r="O8" s="166">
        <v>12</v>
      </c>
    </row>
    <row r="9" spans="1:15" x14ac:dyDescent="0.15">
      <c r="A9" s="49"/>
      <c r="B9" s="97" t="s">
        <v>250</v>
      </c>
      <c r="C9" s="165">
        <v>5746</v>
      </c>
      <c r="D9" s="165">
        <v>2799</v>
      </c>
      <c r="E9" s="165">
        <v>2373</v>
      </c>
      <c r="F9" s="165">
        <v>280</v>
      </c>
      <c r="G9" s="96">
        <v>1</v>
      </c>
      <c r="H9" s="96">
        <v>14</v>
      </c>
      <c r="I9" s="96">
        <v>131</v>
      </c>
      <c r="J9" s="96">
        <v>2947</v>
      </c>
      <c r="K9" s="96">
        <v>2455</v>
      </c>
      <c r="L9" s="96">
        <v>379</v>
      </c>
      <c r="M9" s="96">
        <v>2</v>
      </c>
      <c r="N9" s="96">
        <v>30</v>
      </c>
      <c r="O9" s="166">
        <v>81</v>
      </c>
    </row>
    <row r="10" spans="1:15" x14ac:dyDescent="0.15">
      <c r="A10" s="49"/>
      <c r="B10" s="97" t="s">
        <v>253</v>
      </c>
      <c r="C10" s="165">
        <v>6606</v>
      </c>
      <c r="D10" s="165">
        <v>3249</v>
      </c>
      <c r="E10" s="165">
        <v>1990</v>
      </c>
      <c r="F10" s="165">
        <v>1041</v>
      </c>
      <c r="G10" s="96" t="s">
        <v>202</v>
      </c>
      <c r="H10" s="96">
        <v>57</v>
      </c>
      <c r="I10" s="96">
        <v>161</v>
      </c>
      <c r="J10" s="96">
        <v>3357</v>
      </c>
      <c r="K10" s="96">
        <v>1732</v>
      </c>
      <c r="L10" s="96">
        <v>1390</v>
      </c>
      <c r="M10" s="96">
        <v>6</v>
      </c>
      <c r="N10" s="96">
        <v>138</v>
      </c>
      <c r="O10" s="166">
        <v>91</v>
      </c>
    </row>
    <row r="11" spans="1:15" x14ac:dyDescent="0.15">
      <c r="A11" s="49"/>
      <c r="B11" s="97" t="s">
        <v>228</v>
      </c>
      <c r="C11" s="165">
        <v>7727</v>
      </c>
      <c r="D11" s="165">
        <v>3748</v>
      </c>
      <c r="E11" s="165">
        <v>1409</v>
      </c>
      <c r="F11" s="165">
        <v>2092</v>
      </c>
      <c r="G11" s="96" t="s">
        <v>202</v>
      </c>
      <c r="H11" s="96">
        <v>113</v>
      </c>
      <c r="I11" s="96">
        <v>134</v>
      </c>
      <c r="J11" s="96">
        <v>3979</v>
      </c>
      <c r="K11" s="96">
        <v>1220</v>
      </c>
      <c r="L11" s="96">
        <v>2380</v>
      </c>
      <c r="M11" s="96">
        <v>4</v>
      </c>
      <c r="N11" s="96">
        <v>268</v>
      </c>
      <c r="O11" s="166">
        <v>107</v>
      </c>
    </row>
    <row r="12" spans="1:15" x14ac:dyDescent="0.15">
      <c r="A12" s="49"/>
      <c r="B12" s="97" t="s">
        <v>236</v>
      </c>
      <c r="C12" s="165">
        <v>9196</v>
      </c>
      <c r="D12" s="165">
        <v>4428</v>
      </c>
      <c r="E12" s="165">
        <v>1250</v>
      </c>
      <c r="F12" s="165">
        <v>2826</v>
      </c>
      <c r="G12" s="96">
        <v>6</v>
      </c>
      <c r="H12" s="96">
        <v>209</v>
      </c>
      <c r="I12" s="96">
        <v>137</v>
      </c>
      <c r="J12" s="96">
        <v>4768</v>
      </c>
      <c r="K12" s="96">
        <v>982</v>
      </c>
      <c r="L12" s="96">
        <v>3176</v>
      </c>
      <c r="M12" s="96">
        <v>19</v>
      </c>
      <c r="N12" s="96">
        <v>480</v>
      </c>
      <c r="O12" s="166">
        <v>111</v>
      </c>
    </row>
    <row r="13" spans="1:15" x14ac:dyDescent="0.15">
      <c r="A13" s="49"/>
      <c r="B13" s="97" t="s">
        <v>239</v>
      </c>
      <c r="C13" s="165">
        <v>9866</v>
      </c>
      <c r="D13" s="165">
        <v>4900</v>
      </c>
      <c r="E13" s="165">
        <v>1188</v>
      </c>
      <c r="F13" s="165">
        <v>3272</v>
      </c>
      <c r="G13" s="96">
        <v>8</v>
      </c>
      <c r="H13" s="96">
        <v>286</v>
      </c>
      <c r="I13" s="96">
        <v>146</v>
      </c>
      <c r="J13" s="96">
        <v>4966</v>
      </c>
      <c r="K13" s="96">
        <v>868</v>
      </c>
      <c r="L13" s="96">
        <v>3347</v>
      </c>
      <c r="M13" s="96">
        <v>41</v>
      </c>
      <c r="N13" s="96">
        <v>609</v>
      </c>
      <c r="O13" s="166">
        <v>101</v>
      </c>
    </row>
    <row r="14" spans="1:15" x14ac:dyDescent="0.15">
      <c r="A14" s="49"/>
      <c r="B14" s="97" t="s">
        <v>242</v>
      </c>
      <c r="C14" s="165">
        <v>10169</v>
      </c>
      <c r="D14" s="165">
        <v>4972</v>
      </c>
      <c r="E14" s="165">
        <v>1183</v>
      </c>
      <c r="F14" s="165">
        <v>3216</v>
      </c>
      <c r="G14" s="96">
        <v>25</v>
      </c>
      <c r="H14" s="96">
        <v>417</v>
      </c>
      <c r="I14" s="96">
        <v>131</v>
      </c>
      <c r="J14" s="96">
        <v>5197</v>
      </c>
      <c r="K14" s="96">
        <v>857</v>
      </c>
      <c r="L14" s="96">
        <v>3427</v>
      </c>
      <c r="M14" s="96">
        <v>63</v>
      </c>
      <c r="N14" s="96">
        <v>766</v>
      </c>
      <c r="O14" s="166">
        <v>84</v>
      </c>
    </row>
    <row r="15" spans="1:15" x14ac:dyDescent="0.15">
      <c r="A15" s="49"/>
      <c r="B15" s="97" t="s">
        <v>245</v>
      </c>
      <c r="C15" s="165">
        <v>8738</v>
      </c>
      <c r="D15" s="165">
        <v>4128</v>
      </c>
      <c r="E15" s="165">
        <v>898</v>
      </c>
      <c r="F15" s="165">
        <v>2719</v>
      </c>
      <c r="G15" s="96">
        <v>28</v>
      </c>
      <c r="H15" s="96">
        <v>372</v>
      </c>
      <c r="I15" s="96">
        <v>111</v>
      </c>
      <c r="J15" s="96">
        <v>4610</v>
      </c>
      <c r="K15" s="96">
        <v>632</v>
      </c>
      <c r="L15" s="96">
        <v>3050</v>
      </c>
      <c r="M15" s="96">
        <v>114</v>
      </c>
      <c r="N15" s="96">
        <v>745</v>
      </c>
      <c r="O15" s="166">
        <v>69</v>
      </c>
    </row>
    <row r="16" spans="1:15" x14ac:dyDescent="0.15">
      <c r="A16" s="49"/>
      <c r="B16" s="97" t="s">
        <v>248</v>
      </c>
      <c r="C16" s="165">
        <v>9567</v>
      </c>
      <c r="D16" s="165">
        <v>4532</v>
      </c>
      <c r="E16" s="165">
        <v>853</v>
      </c>
      <c r="F16" s="165">
        <v>3097</v>
      </c>
      <c r="G16" s="96">
        <v>49</v>
      </c>
      <c r="H16" s="96">
        <v>448</v>
      </c>
      <c r="I16" s="96">
        <v>85</v>
      </c>
      <c r="J16" s="96">
        <v>5035</v>
      </c>
      <c r="K16" s="96">
        <v>479</v>
      </c>
      <c r="L16" s="96">
        <v>3637</v>
      </c>
      <c r="M16" s="96">
        <v>205</v>
      </c>
      <c r="N16" s="96">
        <v>662</v>
      </c>
      <c r="O16" s="166">
        <v>52</v>
      </c>
    </row>
    <row r="17" spans="1:15" x14ac:dyDescent="0.15">
      <c r="A17" s="49"/>
      <c r="B17" s="97" t="s">
        <v>251</v>
      </c>
      <c r="C17" s="165">
        <v>11227</v>
      </c>
      <c r="D17" s="165">
        <v>5419</v>
      </c>
      <c r="E17" s="165">
        <v>795</v>
      </c>
      <c r="F17" s="165">
        <v>3907</v>
      </c>
      <c r="G17" s="96">
        <v>112</v>
      </c>
      <c r="H17" s="96">
        <v>525</v>
      </c>
      <c r="I17" s="96">
        <v>80</v>
      </c>
      <c r="J17" s="96">
        <v>5808</v>
      </c>
      <c r="K17" s="96">
        <v>392</v>
      </c>
      <c r="L17" s="96">
        <v>4160</v>
      </c>
      <c r="M17" s="96">
        <v>446</v>
      </c>
      <c r="N17" s="96">
        <v>749</v>
      </c>
      <c r="O17" s="166">
        <v>61</v>
      </c>
    </row>
    <row r="18" spans="1:15" x14ac:dyDescent="0.15">
      <c r="A18" s="49"/>
      <c r="B18" s="97" t="s">
        <v>229</v>
      </c>
      <c r="C18" s="165">
        <v>12416</v>
      </c>
      <c r="D18" s="165">
        <v>5860</v>
      </c>
      <c r="E18" s="165">
        <v>622</v>
      </c>
      <c r="F18" s="165">
        <v>4413</v>
      </c>
      <c r="G18" s="96">
        <v>208</v>
      </c>
      <c r="H18" s="96">
        <v>541</v>
      </c>
      <c r="I18" s="96">
        <v>76</v>
      </c>
      <c r="J18" s="96">
        <v>6556</v>
      </c>
      <c r="K18" s="96">
        <v>336</v>
      </c>
      <c r="L18" s="96">
        <v>4548</v>
      </c>
      <c r="M18" s="96">
        <v>841</v>
      </c>
      <c r="N18" s="96">
        <v>760</v>
      </c>
      <c r="O18" s="166">
        <v>71</v>
      </c>
    </row>
    <row r="19" spans="1:15" x14ac:dyDescent="0.15">
      <c r="A19" s="49"/>
      <c r="B19" s="97" t="s">
        <v>237</v>
      </c>
      <c r="C19" s="165">
        <v>12123</v>
      </c>
      <c r="D19" s="165">
        <v>5770</v>
      </c>
      <c r="E19" s="165">
        <v>385</v>
      </c>
      <c r="F19" s="165">
        <v>4538</v>
      </c>
      <c r="G19" s="96">
        <v>354</v>
      </c>
      <c r="H19" s="96">
        <v>434</v>
      </c>
      <c r="I19" s="96">
        <v>59</v>
      </c>
      <c r="J19" s="96">
        <v>6353</v>
      </c>
      <c r="K19" s="96">
        <v>305</v>
      </c>
      <c r="L19" s="96">
        <v>4030</v>
      </c>
      <c r="M19" s="96">
        <v>1292</v>
      </c>
      <c r="N19" s="96">
        <v>673</v>
      </c>
      <c r="O19" s="166">
        <v>53</v>
      </c>
    </row>
    <row r="20" spans="1:15" x14ac:dyDescent="0.15">
      <c r="A20" s="49"/>
      <c r="B20" s="97" t="s">
        <v>240</v>
      </c>
      <c r="C20" s="165">
        <v>8395</v>
      </c>
      <c r="D20" s="165">
        <v>3660</v>
      </c>
      <c r="E20" s="165">
        <v>117</v>
      </c>
      <c r="F20" s="165">
        <v>2982</v>
      </c>
      <c r="G20" s="96">
        <v>335</v>
      </c>
      <c r="H20" s="96">
        <v>196</v>
      </c>
      <c r="I20" s="96">
        <v>30</v>
      </c>
      <c r="J20" s="96">
        <v>4735</v>
      </c>
      <c r="K20" s="96">
        <v>184</v>
      </c>
      <c r="L20" s="96">
        <v>2562</v>
      </c>
      <c r="M20" s="96">
        <v>1624</v>
      </c>
      <c r="N20" s="96">
        <v>305</v>
      </c>
      <c r="O20" s="166">
        <v>60</v>
      </c>
    </row>
    <row r="21" spans="1:15" x14ac:dyDescent="0.15">
      <c r="A21" s="49"/>
      <c r="B21" s="97" t="s">
        <v>243</v>
      </c>
      <c r="C21" s="165">
        <v>7591</v>
      </c>
      <c r="D21" s="165">
        <v>3009</v>
      </c>
      <c r="E21" s="165">
        <v>62</v>
      </c>
      <c r="F21" s="165">
        <v>2406</v>
      </c>
      <c r="G21" s="96">
        <v>447</v>
      </c>
      <c r="H21" s="96">
        <v>82</v>
      </c>
      <c r="I21" s="96">
        <v>12</v>
      </c>
      <c r="J21" s="96">
        <v>4582</v>
      </c>
      <c r="K21" s="96">
        <v>167</v>
      </c>
      <c r="L21" s="96">
        <v>1889</v>
      </c>
      <c r="M21" s="96">
        <v>2278</v>
      </c>
      <c r="N21" s="96">
        <v>183</v>
      </c>
      <c r="O21" s="166">
        <v>65</v>
      </c>
    </row>
    <row r="22" spans="1:15" x14ac:dyDescent="0.15">
      <c r="A22" s="52"/>
      <c r="B22" s="98" t="s">
        <v>261</v>
      </c>
      <c r="C22" s="167">
        <v>10140</v>
      </c>
      <c r="D22" s="167">
        <v>2958</v>
      </c>
      <c r="E22" s="167">
        <v>34</v>
      </c>
      <c r="F22" s="167">
        <v>1957</v>
      </c>
      <c r="G22" s="101">
        <v>895</v>
      </c>
      <c r="H22" s="101">
        <v>48</v>
      </c>
      <c r="I22" s="101">
        <v>24</v>
      </c>
      <c r="J22" s="101">
        <v>7182</v>
      </c>
      <c r="K22" s="101">
        <v>215</v>
      </c>
      <c r="L22" s="101">
        <v>1154</v>
      </c>
      <c r="M22" s="101">
        <v>5385</v>
      </c>
      <c r="N22" s="101">
        <v>223</v>
      </c>
      <c r="O22" s="168">
        <v>205</v>
      </c>
    </row>
    <row r="23" spans="1:15" x14ac:dyDescent="0.15">
      <c r="A23" s="49" t="s">
        <v>883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1:15" x14ac:dyDescent="0.15">
      <c r="A24" s="49" t="s">
        <v>34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</row>
  </sheetData>
  <mergeCells count="4">
    <mergeCell ref="A1:O2"/>
    <mergeCell ref="C4:C6"/>
    <mergeCell ref="D5:D6"/>
    <mergeCell ref="J5:J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C003</vt:lpstr>
      <vt:lpstr>P003-010</vt:lpstr>
      <vt:lpstr>P003-020</vt:lpstr>
      <vt:lpstr>P003-030</vt:lpstr>
      <vt:lpstr>P003-040</vt:lpstr>
      <vt:lpstr>P003-050</vt:lpstr>
      <vt:lpstr>P003-060</vt:lpstr>
      <vt:lpstr>P003-070</vt:lpstr>
      <vt:lpstr>P003-080</vt:lpstr>
      <vt:lpstr>P003-090</vt:lpstr>
      <vt:lpstr>P003-100</vt:lpstr>
      <vt:lpstr>P003-110</vt:lpstr>
      <vt:lpstr>P003-120</vt:lpstr>
      <vt:lpstr>P003-130</vt:lpstr>
      <vt:lpstr>P003-140</vt:lpstr>
      <vt:lpstr>P003-150</vt:lpstr>
      <vt:lpstr>P003-160</vt:lpstr>
      <vt:lpstr>P003-170</vt:lpstr>
      <vt:lpstr>P003-180</vt:lpstr>
    </vt:vector>
  </TitlesOfParts>
  <Company>都城市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山永　秀文</dc:creator>
  <cp:lastModifiedBy>蒲生　礼子</cp:lastModifiedBy>
  <dcterms:created xsi:type="dcterms:W3CDTF">2020-03-16T04:46:08Z</dcterms:created>
  <dcterms:modified xsi:type="dcterms:W3CDTF">2025-02-12T07:14:10Z</dcterms:modified>
</cp:coreProperties>
</file>