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740" windowHeight="5460" tabRatio="58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2">'各会計、関係団体の財政状況及び健全化判断比率'!$A$1:$BI$24,'各会計、関係団体の財政状況及び健全化判断比率'!$A$25:$BN$63,'各会計、関係団体の財政状況及び健全化判断比率'!$A$65:$BE$88,'各会計、関係団体の財政状況及び健全化判断比率'!$BQ$1:$DZ$29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<sst xmlns="http://schemas.openxmlformats.org/spreadsheetml/2006/main" xmlns:r="http://schemas.openxmlformats.org/officeDocument/2006/relationships" count="547" uniqueCount="547">
  <si>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</si>
  <si>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</si>
  <si>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</si>
  <si>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</si>
  <si>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</si>
  <si>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</si>
  <si>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</si>
  <si>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都城市</t>
  </si>
  <si>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</si>
  <si>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</si>
  <si>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</si>
  <si>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</si>
  <si>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</si>
  <si>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</si>
  <si>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</si>
  <si>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</si>
  <si>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</si>
  <si>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宮崎県都城市</t>
  </si>
  <si>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</si>
  <si>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</si>
  <si>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</si>
  <si>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</si>
  <si>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</si>
  <si>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</si>
  <si>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</si>
  <si>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宮崎県市町村総合事務組合　市町村交通災害共済事業特別会計</t>
    <rPh sb="0" eb="3">
      <t>ミヤザキケン</t>
    </rPh>
    <rPh sb="3" eb="6">
      <t>シチョウソン</t>
    </rPh>
    <rPh sb="6" eb="12">
      <t>ソウゴウジムクミアイ</t>
    </rPh>
    <rPh sb="13" eb="16">
      <t>シチョウソン</t>
    </rPh>
    <rPh sb="16" eb="18">
      <t>コウツウ</t>
    </rPh>
    <rPh sb="18" eb="20">
      <t>サイガイ</t>
    </rPh>
    <rPh sb="20" eb="22">
      <t>キョウサイ</t>
    </rPh>
    <rPh sb="22" eb="24">
      <t>ジギョウ</t>
    </rPh>
    <rPh sb="24" eb="26">
      <t>トクベツ</t>
    </rPh>
    <rPh sb="26" eb="28">
      <t>カイケイ</t>
    </rPh>
    <phoneticPr fontId="5"/>
  </si>
  <si>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</si>
  <si>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</si>
  <si>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</si>
  <si>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</si>
  <si>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</si>
  <si>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</si>
  <si>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宅地造成</t>
  </si>
  <si>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</si>
  <si>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</si>
  <si>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</si>
  <si>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</si>
  <si>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</si>
  <si>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</si>
  <si>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</si>
  <si>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</si>
  <si>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</si>
  <si>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</si>
  <si>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</si>
  <si>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</si>
  <si>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</si>
  <si>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</si>
  <si>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</si>
  <si>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</si>
  <si>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</si>
  <si>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</si>
  <si>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</si>
  <si>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</si>
  <si>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</si>
  <si>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</si>
  <si>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</si>
  <si>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</si>
  <si>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</si>
  <si>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</si>
  <si>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</si>
  <si>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</si>
  <si>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</si>
  <si>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</si>
  <si>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</si>
  <si>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</si>
  <si>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</si>
  <si>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</si>
  <si>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</si>
  <si>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</si>
  <si>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</si>
  <si>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</si>
  <si>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</si>
  <si>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</si>
  <si>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</si>
  <si>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</si>
  <si>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</si>
  <si>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</si>
  <si>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</si>
  <si>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</si>
  <si>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</si>
  <si>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</si>
  <si>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</si>
  <si>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都城市国民健康保険特別会計（事業勘定）</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</si>
  <si>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</si>
  <si>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</si>
  <si>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</si>
  <si>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</si>
  <si>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</si>
  <si>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</si>
  <si>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</si>
  <si>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</si>
  <si>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</si>
  <si>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</si>
  <si>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</si>
  <si>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</si>
  <si>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</si>
  <si>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</si>
  <si>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</si>
  <si>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</si>
  <si>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</si>
  <si>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</si>
  <si>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</si>
  <si>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</si>
  <si>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</si>
  <si>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</si>
  <si>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</si>
  <si>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</si>
  <si>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</si>
  <si>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</si>
  <si>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</si>
  <si>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</si>
  <si>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</si>
  <si>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将来負担額</t>
    <rPh sb="0" eb="2">
      <t>ショウライ</t>
    </rPh>
    <rPh sb="2" eb="4">
      <t>フタン</t>
    </rPh>
    <rPh sb="4" eb="5">
      <t>ガク</t>
    </rPh>
    <phoneticPr fontId="33"/>
  </si>
  <si>
    <t>　　　個人均等割</t>
  </si>
  <si>
    <t>　　うち職員給</t>
    <rPh sb="4" eb="6">
      <t>ショクイン</t>
    </rPh>
    <rPh sb="6" eb="7">
      <t>キュウ</t>
    </rPh>
    <phoneticPr fontId="33"/>
  </si>
  <si>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</si>
  <si>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</si>
  <si>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</si>
  <si>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</si>
  <si>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</si>
  <si>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</si>
  <si>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</si>
  <si>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</si>
  <si>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</si>
  <si>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</si>
  <si>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</si>
  <si>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</si>
  <si>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</si>
  <si>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</si>
  <si>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</si>
  <si>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</si>
  <si>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</si>
  <si>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</si>
  <si>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</si>
  <si>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</si>
  <si>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</si>
  <si>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都城市御池簡易水道事業会計</t>
  </si>
  <si>
    <t>1-4</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</si>
  <si>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</si>
  <si>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</si>
  <si>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</si>
  <si>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</si>
  <si>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</si>
  <si>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宮崎県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</si>
  <si>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</si>
  <si>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</si>
  <si>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Ⅳ－１</t>
  </si>
  <si>
    <t>特別職等</t>
    <rPh sb="0" eb="2">
      <t>トクベツ</t>
    </rPh>
    <rPh sb="2" eb="3">
      <t>ショク</t>
    </rPh>
    <rPh sb="3" eb="4">
      <t>トウ</t>
    </rPh>
    <phoneticPr fontId="33"/>
  </si>
  <si>
    <t>当該団体からの債務保証に係る債務残高</t>
    <rPh sb="9" eb="11">
      <t>ホショウ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</si>
  <si>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</si>
  <si>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</si>
  <si>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</si>
  <si>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</si>
  <si>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</si>
  <si>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</si>
  <si>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</si>
  <si>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</si>
  <si>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</si>
  <si>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</si>
  <si>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</si>
  <si>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</si>
  <si>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</si>
  <si>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</si>
  <si>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</si>
  <si>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</si>
  <si>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</si>
  <si>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地方交付税種地</t>
    <rPh sb="0" eb="2">
      <t>チホウ</t>
    </rPh>
    <rPh sb="2" eb="5">
      <t>コウフゼイ</t>
    </rPh>
    <rPh sb="5" eb="6">
      <t>シュ</t>
    </rPh>
    <rPh sb="6" eb="7">
      <t>チ</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</si>
  <si>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</si>
  <si>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</si>
  <si>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</si>
  <si>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</si>
  <si>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</si>
  <si>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</si>
  <si>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</si>
  <si>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</si>
  <si>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</si>
  <si>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</si>
  <si>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</si>
  <si>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</si>
  <si>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</si>
  <si>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rPr>
      <t xml:space="preserve"> (※5)</t>
    </r>
    <rPh sb="0" eb="2">
      <t>サンギョウ</t>
    </rPh>
    <rPh sb="2" eb="4">
      <t>コウゾウ</t>
    </rPh>
    <phoneticPr fontId="33"/>
  </si>
  <si>
    <t>都城市介護保険特別会計</t>
  </si>
  <si>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</si>
  <si>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</si>
  <si>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</si>
  <si>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</si>
  <si>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</si>
  <si>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</si>
  <si>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地方創生基金</t>
    <rPh sb="0" eb="6">
      <t>チホウソウセイキキン</t>
    </rPh>
    <phoneticPr fontId="33"/>
  </si>
  <si>
    <t>参考</t>
    <rPh sb="0" eb="2">
      <t>サンコウ</t>
    </rPh>
    <phoneticPr fontId="33"/>
  </si>
  <si>
    <t>都城森林組合</t>
    <rPh sb="0" eb="2">
      <t>ミヤコノジョウ</t>
    </rPh>
    <rPh sb="2" eb="6">
      <t>シンリンクミアイ</t>
    </rPh>
    <phoneticPr fontId="5"/>
  </si>
  <si>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</si>
  <si>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</si>
  <si>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</si>
  <si>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</si>
  <si>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</si>
  <si>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</si>
  <si>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保険税(料)収入額</t>
  </si>
  <si>
    <t>-2.7</t>
  </si>
  <si>
    <t>山振</t>
    <rPh sb="0" eb="1">
      <t>ヤマ</t>
    </rPh>
    <rPh sb="1" eb="2">
      <t>フ</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</si>
  <si>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</si>
  <si>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</si>
  <si>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</si>
  <si>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</si>
  <si>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</si>
  <si>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</si>
  <si>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</si>
  <si>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</si>
  <si>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</si>
  <si>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</si>
  <si>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</si>
  <si>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</si>
  <si>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</si>
  <si>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</si>
  <si>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</si>
  <si>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</si>
  <si>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</si>
  <si>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</si>
  <si>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</si>
  <si>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</si>
  <si>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</si>
  <si>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</si>
  <si>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</si>
  <si>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</si>
  <si>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</si>
  <si>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</si>
  <si>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</si>
  <si>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</si>
  <si>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</si>
  <si>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</si>
  <si>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</si>
  <si>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-0.1</t>
  </si>
  <si>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</si>
  <si>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</si>
  <si>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歳出の状況（単位 千円・％）</t>
  </si>
  <si>
    <t>上水道</t>
  </si>
  <si>
    <t>実質赤字比率</t>
    <rPh sb="0" eb="2">
      <t>ジッシツ</t>
    </rPh>
    <rPh sb="2" eb="4">
      <t>アカジ</t>
    </rPh>
    <rPh sb="4" eb="6">
      <t>ヒリツ</t>
    </rPh>
    <phoneticPr fontId="35"/>
  </si>
  <si>
    <t>-0.3</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</si>
  <si>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</si>
  <si>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</si>
  <si>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</si>
  <si>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</si>
  <si>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</si>
  <si>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</si>
  <si>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</si>
  <si>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</si>
  <si>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</si>
  <si>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</si>
  <si>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</si>
  <si>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</si>
  <si>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</si>
  <si>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</si>
  <si>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</si>
  <si>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</si>
  <si>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</si>
  <si>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</si>
  <si>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</si>
  <si>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</si>
  <si>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</si>
  <si>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</si>
  <si>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</si>
  <si>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</si>
  <si>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</si>
  <si>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都城市電気事業特別会計</t>
  </si>
  <si>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</si>
  <si>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</si>
  <si>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</si>
  <si>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都城まちづくり株式会社</t>
    <rPh sb="0" eb="2">
      <t>ミヤコノジョウ</t>
    </rPh>
    <rPh sb="7" eb="11">
      <t>カブシキカイシャ</t>
    </rPh>
    <phoneticPr fontId="5"/>
  </si>
  <si>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</si>
  <si>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</si>
  <si>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</si>
  <si>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</si>
  <si>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</si>
  <si>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</si>
  <si>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</si>
  <si>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</si>
  <si>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</si>
  <si>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</si>
  <si>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うち単独分</t>
    <rPh sb="2" eb="4">
      <t>タンドク</t>
    </rPh>
    <rPh sb="4" eb="5">
      <t>ブン</t>
    </rPh>
    <phoneticPr fontId="33"/>
  </si>
  <si>
    <t>減債基金</t>
    <rPh sb="0" eb="1">
      <t>ゲン</t>
    </rPh>
    <rPh sb="1" eb="2">
      <t>サイ</t>
    </rPh>
    <rPh sb="2" eb="4">
      <t>キキン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</si>
  <si>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</si>
  <si>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</si>
  <si>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</si>
  <si>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</si>
  <si>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</si>
  <si>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</si>
  <si>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</si>
  <si>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</si>
  <si>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</si>
  <si>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</si>
  <si>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</si>
  <si>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</si>
  <si>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</si>
  <si>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</si>
  <si>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</si>
  <si>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</si>
  <si>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</si>
  <si>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</si>
  <si>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</si>
  <si>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</si>
  <si>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</si>
  <si>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</si>
  <si>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</si>
  <si>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</si>
  <si>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</si>
  <si>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</si>
  <si>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</si>
  <si>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</si>
  <si>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</si>
  <si>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</si>
  <si>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</si>
  <si>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都城市公共下水道事業会計</t>
  </si>
  <si>
    <t>　うち利子</t>
  </si>
  <si>
    <t>区分</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</si>
  <si>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</si>
  <si>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</si>
  <si>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</si>
  <si>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</si>
  <si>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</si>
  <si>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</si>
  <si>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</si>
  <si>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</si>
  <si>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</si>
  <si>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公益財団法人都城市文化振興財団</t>
    <rPh sb="0" eb="6">
      <t>コウエキザイダンホウジン</t>
    </rPh>
    <rPh sb="6" eb="9">
      <t>ミヤコノジョウシ</t>
    </rPh>
    <rPh sb="9" eb="11">
      <t>ブンカ</t>
    </rPh>
    <rPh sb="11" eb="15">
      <t>シンコウザイダン</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</si>
  <si>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</si>
  <si>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</si>
  <si>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</si>
  <si>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</si>
  <si>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</si>
  <si>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</si>
  <si>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</si>
  <si>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</si>
  <si>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</si>
  <si>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</si>
  <si>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</si>
  <si>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</si>
  <si>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</si>
  <si>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</si>
  <si>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都城市整備墓地特別会計</t>
  </si>
  <si>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</si>
  <si>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</si>
  <si>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</si>
  <si>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</si>
  <si>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</si>
  <si>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</si>
  <si>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</si>
  <si>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</si>
  <si>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</si>
  <si>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</si>
  <si>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</si>
  <si>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</si>
  <si>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</si>
  <si>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</si>
  <si>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</si>
  <si>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</si>
  <si>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</si>
  <si>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</si>
  <si>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</si>
  <si>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</si>
  <si>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</si>
  <si>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</si>
  <si>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</si>
  <si>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一般社団法人都城スポーツコミッション</t>
    <rPh sb="0" eb="6">
      <t>イッパンシャダンホウジン</t>
    </rPh>
    <rPh sb="6" eb="8">
      <t>ミヤコノジョウ</t>
    </rPh>
    <phoneticPr fontId="5"/>
  </si>
  <si>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</si>
  <si>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</si>
  <si>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</si>
  <si>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</si>
  <si>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</si>
  <si>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</si>
  <si>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</si>
  <si>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</si>
  <si>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</si>
  <si>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</si>
  <si>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</si>
  <si>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</si>
  <si>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</si>
  <si>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</si>
  <si>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</si>
  <si>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</si>
  <si>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</si>
  <si>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</si>
  <si>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</si>
  <si>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</si>
  <si>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</si>
  <si>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</si>
  <si>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</si>
  <si>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</si>
  <si>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</si>
  <si>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</si>
  <si>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</si>
  <si>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</si>
  <si>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</si>
  <si>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</si>
  <si>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</si>
  <si>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</si>
  <si>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</si>
  <si>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宮崎県市町村総合事務組合　自治会館管理運営特別会計</t>
    <rPh sb="0" eb="6">
      <t>ミヤザキケンシチョウソン</t>
    </rPh>
    <rPh sb="6" eb="12">
      <t>ソウゴウジムクミアイ</t>
    </rPh>
    <rPh sb="13" eb="17">
      <t>ジチカイカン</t>
    </rPh>
    <rPh sb="17" eb="19">
      <t>カンリ</t>
    </rPh>
    <rPh sb="19" eb="21">
      <t>ウンエイ</t>
    </rPh>
    <rPh sb="21" eb="23">
      <t>トクベツ</t>
    </rPh>
    <rPh sb="23" eb="25">
      <t>カイケイ</t>
    </rPh>
    <phoneticPr fontId="5"/>
  </si>
  <si>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</si>
  <si>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</si>
  <si>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</si>
  <si>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</si>
  <si>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</si>
  <si>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</si>
  <si>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</si>
  <si>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</si>
  <si>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</si>
  <si>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</si>
  <si>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</si>
  <si>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</si>
  <si>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</si>
  <si>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</si>
  <si>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</si>
  <si>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</si>
  <si>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</si>
  <si>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</si>
  <si>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 xml:space="preserve"> 過去５年間平均</t>
    <rPh sb="1" eb="3">
      <t>カコ</t>
    </rPh>
    <rPh sb="4" eb="6">
      <t>ネンカン</t>
    </rPh>
    <rPh sb="6" eb="8">
      <t>ヘイキン</t>
    </rPh>
    <phoneticPr fontId="33"/>
  </si>
  <si>
    <t>簡易水道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</si>
  <si>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</si>
  <si>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</si>
  <si>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</si>
  <si>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</si>
  <si>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</si>
  <si>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</si>
  <si>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</si>
  <si>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</si>
  <si>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</si>
  <si>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被保険者
1人当り</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</si>
  <si>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</si>
  <si>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</si>
  <si>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</si>
  <si>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</si>
  <si>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</si>
  <si>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</si>
  <si>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</si>
  <si>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</si>
  <si>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</si>
  <si>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</si>
  <si>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</si>
  <si>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</si>
  <si>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</si>
  <si>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</si>
  <si>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</si>
  <si>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</si>
  <si>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</si>
  <si>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</si>
  <si>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</si>
  <si>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</si>
  <si>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</si>
  <si>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</si>
  <si>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</si>
  <si>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</si>
  <si>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</si>
  <si>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</si>
  <si>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</si>
  <si>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</si>
  <si>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</si>
  <si>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</si>
  <si>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</si>
  <si>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</si>
  <si>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</si>
  <si>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</si>
  <si>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</si>
  <si>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都城市土地開発公社</t>
    <rPh sb="0" eb="3">
      <t>ミヤコノジョウシ</t>
    </rPh>
    <rPh sb="3" eb="9">
      <t>トチカイハツコウシャ</t>
    </rPh>
    <phoneticPr fontId="5"/>
  </si>
  <si>
    <t>都城市国民健康保険特別会計（診療施設勘定）</t>
  </si>
  <si>
    <t>都城市後期高齢者医療特別会計</t>
  </si>
  <si>
    <t>都城市水道事業会計</t>
  </si>
  <si>
    <t>法適用企業</t>
  </si>
  <si>
    <t>都城市農業集落排水事業会計</t>
  </si>
  <si>
    <t>都城市簡易水道事業会計</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</si>
  <si>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</si>
  <si>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都城市公設地方卸売市場事業特別会計</t>
  </si>
  <si>
    <t>都城市工業用地造成事業特別会計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</si>
  <si>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</si>
  <si>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</si>
  <si>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</si>
  <si>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</si>
  <si>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</si>
  <si>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</si>
  <si>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</si>
  <si>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</si>
  <si>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</si>
  <si>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</si>
  <si>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</si>
  <si>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</si>
  <si>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</si>
  <si>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</si>
  <si>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</si>
  <si>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</si>
  <si>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</si>
  <si>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</si>
  <si>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</si>
  <si>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</si>
  <si>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</si>
  <si>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</si>
  <si>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</si>
  <si>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</si>
  <si>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</si>
  <si>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</si>
  <si>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</si>
  <si>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</si>
  <si>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</si>
  <si>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</si>
  <si>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</si>
  <si>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</si>
  <si>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</si>
  <si>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</si>
  <si>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</si>
  <si>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</si>
  <si>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</si>
  <si>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</si>
  <si>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</si>
  <si>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</si>
  <si>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</si>
  <si>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</si>
  <si>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</si>
  <si>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</si>
  <si>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</si>
  <si>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</si>
  <si>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</si>
  <si>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</si>
  <si>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</si>
  <si>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</si>
  <si>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</si>
  <si>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</si>
  <si>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</si>
  <si>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</si>
  <si>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</si>
  <si>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</si>
  <si>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</si>
  <si>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類似団体内平均(円)</t>
    <rPh sb="0" eb="2">
      <t>ルイジ</t>
    </rPh>
    <rPh sb="2" eb="4">
      <t>ダンタイ</t>
    </rPh>
    <phoneticPr fontId="33"/>
  </si>
  <si>
    <t>R01</t>
  </si>
  <si>
    <t>R02</t>
  </si>
  <si>
    <t>R03</t>
  </si>
  <si>
    <t>R04</t>
  </si>
  <si>
    <t>その他会計（赤字）</t>
  </si>
  <si>
    <t>ふるさと応援基金</t>
    <rPh sb="4" eb="8">
      <t>オウエンキキン</t>
    </rPh>
    <phoneticPr fontId="33"/>
  </si>
  <si>
    <t>公共施設整備等基金</t>
    <rPh sb="0" eb="2">
      <t>コウキョウ</t>
    </rPh>
    <rPh sb="2" eb="4">
      <t>シセツ</t>
    </rPh>
    <rPh sb="4" eb="6">
      <t>セイビ</t>
    </rPh>
    <rPh sb="6" eb="7">
      <t>トウ</t>
    </rPh>
    <rPh sb="7" eb="9">
      <t>キキン</t>
    </rPh>
    <phoneticPr fontId="33"/>
  </si>
  <si>
    <t>地域振興基金</t>
    <rPh sb="0" eb="6">
      <t>チイキシンコウキキン</t>
    </rPh>
    <phoneticPr fontId="33"/>
  </si>
  <si>
    <t>すこやか福祉基金</t>
    <rPh sb="4" eb="8">
      <t>フクシキキン</t>
    </rPh>
    <phoneticPr fontId="33"/>
  </si>
  <si>
    <t>宮崎県市町村総合事務組合　一般会計</t>
    <rPh sb="0" eb="3">
      <t>ミヤザキケン</t>
    </rPh>
    <rPh sb="3" eb="6">
      <t>シチョウソン</t>
    </rPh>
    <rPh sb="6" eb="12">
      <t>ソウゴウジムクミアイ</t>
    </rPh>
    <rPh sb="13" eb="17">
      <t>イッパンカイケイ</t>
    </rPh>
    <phoneticPr fontId="5"/>
  </si>
  <si>
    <t>宮崎県後期高齢者医療連合　一般会計</t>
    <rPh sb="0" eb="3">
      <t>ミヤザキケン</t>
    </rPh>
    <rPh sb="3" eb="8">
      <t>コウキコウレイシャ</t>
    </rPh>
    <rPh sb="8" eb="10">
      <t>イリョウ</t>
    </rPh>
    <rPh sb="10" eb="12">
      <t>レンゴウ</t>
    </rPh>
    <rPh sb="13" eb="17">
      <t>イッパンカイケイ</t>
    </rPh>
    <phoneticPr fontId="5"/>
  </si>
  <si>
    <t>宮崎県後期高齢者医療連合　後期高齢者医療特別会計</t>
    <rPh sb="0" eb="3">
      <t>ミヤザキケン</t>
    </rPh>
    <rPh sb="3" eb="8">
      <t>コウキコウレイシャ</t>
    </rPh>
    <rPh sb="8" eb="10">
      <t>イリョウ</t>
    </rPh>
    <rPh sb="10" eb="12">
      <t>レンゴウ</t>
    </rPh>
    <rPh sb="13" eb="15">
      <t>コウキ</t>
    </rPh>
    <rPh sb="15" eb="18">
      <t>コウレイシャ</t>
    </rPh>
    <rPh sb="18" eb="20">
      <t>イリョウ</t>
    </rPh>
    <rPh sb="20" eb="22">
      <t>トクベツ</t>
    </rPh>
    <rPh sb="22" eb="24">
      <t>カイケイ</t>
    </rPh>
    <phoneticPr fontId="5"/>
  </si>
  <si>
    <t>一般社団法人都城圏域地場産業センター</t>
    <rPh sb="0" eb="6">
      <t>イッパンシャダンホウジン</t>
    </rPh>
    <rPh sb="6" eb="8">
      <t>ミヤコノジョウ</t>
    </rPh>
    <rPh sb="8" eb="10">
      <t>ケンイキ</t>
    </rPh>
    <rPh sb="10" eb="14">
      <t>ジバサンギョウ</t>
    </rPh>
    <phoneticPr fontId="5"/>
  </si>
  <si>
    <t>道の駅山之口株式会社</t>
    <rPh sb="0" eb="1">
      <t>ミチ</t>
    </rPh>
    <rPh sb="2" eb="3">
      <t>エキ</t>
    </rPh>
    <rPh sb="3" eb="10">
      <t>ヤマノクチカブシキカイシャ</t>
    </rPh>
    <phoneticPr fontId="5"/>
  </si>
  <si>
    <t>都城ぼんち地域振興株式会社</t>
    <rPh sb="0" eb="2">
      <t>ミヤコノジョウ</t>
    </rPh>
    <rPh sb="5" eb="7">
      <t>チイキ</t>
    </rPh>
    <rPh sb="7" eb="9">
      <t>シンコウ</t>
    </rPh>
    <rPh sb="9" eb="13">
      <t>カブシキガイシャ</t>
    </rPh>
    <phoneticPr fontId="5"/>
  </si>
  <si>
    <t>一般財団法人都城市スポーツ協会</t>
    <rPh sb="0" eb="2">
      <t>イッパン</t>
    </rPh>
    <rPh sb="2" eb="4">
      <t>ザイダン</t>
    </rPh>
    <rPh sb="4" eb="6">
      <t>ホウジン</t>
    </rPh>
    <rPh sb="6" eb="8">
      <t>ミヤコノジョウ</t>
    </rPh>
    <rPh sb="8" eb="9">
      <t>シ</t>
    </rPh>
    <rPh sb="13" eb="15">
      <t>キョウカイ</t>
    </rPh>
    <phoneticPr fontId="5"/>
  </si>
  <si>
    <t>株式会社ココニクル都城</t>
    <rPh sb="0" eb="4">
      <t>カブシキカイシャ</t>
    </rPh>
    <rPh sb="9" eb="11">
      <t>ミヤコノジョウ</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</si>
</sst>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51043</c:v>
                </c:pt>
                <c:pt idx="1">
                  <c:v>42898</c:v>
                </c:pt>
                <c:pt idx="2">
                  <c:v>57604</c:v>
                </c:pt>
                <c:pt idx="3">
                  <c:v>58103</c:v>
                </c:pt>
                <c:pt idx="4">
                  <c:v>56415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82685</c:v>
                </c:pt>
                <c:pt idx="1">
                  <c:v>74622</c:v>
                </c:pt>
                <c:pt idx="2">
                  <c:v>76444</c:v>
                </c:pt>
                <c:pt idx="3">
                  <c:v>99137</c:v>
                </c:pt>
                <c:pt idx="4">
                  <c:v>85397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3.48</c:v>
                </c:pt>
                <c:pt idx="1">
                  <c:v>3.55</c:v>
                </c:pt>
                <c:pt idx="2">
                  <c:v>3.53</c:v>
                </c:pt>
                <c:pt idx="3">
                  <c:v>3.66</c:v>
                </c:pt>
                <c:pt idx="4">
                  <c:v>3.67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9.18</c:v>
                </c:pt>
                <c:pt idx="1">
                  <c:v>9.14</c:v>
                </c:pt>
                <c:pt idx="2">
                  <c:v>10.38</c:v>
                </c:pt>
                <c:pt idx="3">
                  <c:v>12.51</c:v>
                </c:pt>
                <c:pt idx="4">
                  <c:v>15.95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2.63</c:v>
                </c:pt>
                <c:pt idx="1">
                  <c:v>9.e-002</c:v>
                </c:pt>
                <c:pt idx="2">
                  <c:v>1.52</c:v>
                </c:pt>
                <c:pt idx="3">
                  <c:v>2</c:v>
                </c:pt>
                <c:pt idx="4">
                  <c:v>3.66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3.e-002</c:v>
                </c:pt>
                <c:pt idx="2">
                  <c:v>#N/A</c:v>
                </c:pt>
                <c:pt idx="3">
                  <c:v>0.33</c:v>
                </c:pt>
                <c:pt idx="4">
                  <c:v>#N/A</c:v>
                </c:pt>
                <c:pt idx="5">
                  <c:v>0.97</c:v>
                </c:pt>
                <c:pt idx="6">
                  <c:v>#N/A</c:v>
                </c:pt>
                <c:pt idx="7">
                  <c:v>0.49</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都城市後期高齢者医療特別会計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1.e-002</c:v>
                </c:pt>
                <c:pt idx="2">
                  <c:v>#N/A</c:v>
                </c:pt>
                <c:pt idx="3">
                  <c:v>1.e-002</c:v>
                </c:pt>
                <c:pt idx="4">
                  <c:v>#N/A</c:v>
                </c:pt>
                <c:pt idx="5">
                  <c:v>1.e-002</c:v>
                </c:pt>
                <c:pt idx="6">
                  <c:v>#N/A</c:v>
                </c:pt>
                <c:pt idx="7">
                  <c:v>1.e-002</c:v>
                </c:pt>
                <c:pt idx="8">
                  <c:v>#N/A</c:v>
                </c:pt>
                <c:pt idx="9">
                  <c:v>1.e-002</c:v>
                </c:pt>
              </c:numCache>
            </c:numRef>
          </c:val>
        </c:ser>
        <c:ser>
          <c:idx val="3"/>
          <c:order val="3"/>
          <c:tx>
            <c:strRef>
              <c:f>データシート!$A$30</c:f>
              <c:strCache>
                <c:ptCount val="1"/>
                <c:pt idx="0">
                  <c:v>都城市御池簡易水道事業会計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5.e-002</c:v>
                </c:pt>
                <c:pt idx="2">
                  <c:v>#N/A</c:v>
                </c:pt>
                <c:pt idx="3">
                  <c:v>6.e-002</c:v>
                </c:pt>
                <c:pt idx="4">
                  <c:v>#N/A</c:v>
                </c:pt>
                <c:pt idx="5">
                  <c:v>5.e-002</c:v>
                </c:pt>
                <c:pt idx="6">
                  <c:v>#N/A</c:v>
                </c:pt>
                <c:pt idx="7">
                  <c:v>6.e-002</c:v>
                </c:pt>
                <c:pt idx="8">
                  <c:v>#N/A</c:v>
                </c:pt>
                <c:pt idx="9">
                  <c:v>6.e-002</c:v>
                </c:pt>
              </c:numCache>
            </c:numRef>
          </c:val>
        </c:ser>
        <c:ser>
          <c:idx val="4"/>
          <c:order val="4"/>
          <c:tx>
            <c:strRef>
              <c:f>データシート!$A$31</c:f>
              <c:strCache>
                <c:ptCount val="1"/>
                <c:pt idx="0">
                  <c:v>都城市農業集落排水事業会計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8.e-002</c:v>
                </c:pt>
                <c:pt idx="2">
                  <c:v>#N/A</c:v>
                </c:pt>
                <c:pt idx="3">
                  <c:v>7.0000000000000007e-002</c:v>
                </c:pt>
                <c:pt idx="4">
                  <c:v>#N/A</c:v>
                </c:pt>
                <c:pt idx="5">
                  <c:v>0.14000000000000001</c:v>
                </c:pt>
                <c:pt idx="6">
                  <c:v>#N/A</c:v>
                </c:pt>
                <c:pt idx="7">
                  <c:v>0.17</c:v>
                </c:pt>
                <c:pt idx="8">
                  <c:v>#N/A</c:v>
                </c:pt>
                <c:pt idx="9">
                  <c:v>0.21</c:v>
                </c:pt>
              </c:numCache>
            </c:numRef>
          </c:val>
        </c:ser>
        <c:ser>
          <c:idx val="5"/>
          <c:order val="5"/>
          <c:tx>
            <c:strRef>
              <c:f>データシート!$A$32</c:f>
              <c:strCache>
                <c:ptCount val="1"/>
                <c:pt idx="0">
                  <c:v>都城市介護保険特別会計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0.54</c:v>
                </c:pt>
                <c:pt idx="2">
                  <c:v>#N/A</c:v>
                </c:pt>
                <c:pt idx="3">
                  <c:v>0.9</c:v>
                </c:pt>
                <c:pt idx="4">
                  <c:v>#N/A</c:v>
                </c:pt>
                <c:pt idx="5">
                  <c:v>1.29</c:v>
                </c:pt>
                <c:pt idx="6">
                  <c:v>#N/A</c:v>
                </c:pt>
                <c:pt idx="7">
                  <c:v>2.13</c:v>
                </c:pt>
                <c:pt idx="8">
                  <c:v>#N/A</c:v>
                </c:pt>
                <c:pt idx="9">
                  <c:v>1.26</c:v>
                </c:pt>
              </c:numCache>
            </c:numRef>
          </c:val>
        </c:ser>
        <c:ser>
          <c:idx val="6"/>
          <c:order val="6"/>
          <c:tx>
            <c:strRef>
              <c:f>データシート!$A$33</c:f>
              <c:strCache>
                <c:ptCount val="1"/>
                <c:pt idx="0">
                  <c:v>都城市公共下水道事業会計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0.56999999999999995</c:v>
                </c:pt>
                <c:pt idx="2">
                  <c:v>#N/A</c:v>
                </c:pt>
                <c:pt idx="3">
                  <c:v>0.59</c:v>
                </c:pt>
                <c:pt idx="4">
                  <c:v>#N/A</c:v>
                </c:pt>
                <c:pt idx="5">
                  <c:v>0.8</c:v>
                </c:pt>
                <c:pt idx="6">
                  <c:v>#N/A</c:v>
                </c:pt>
                <c:pt idx="7">
                  <c:v>0.96</c:v>
                </c:pt>
                <c:pt idx="8">
                  <c:v>#N/A</c:v>
                </c:pt>
                <c:pt idx="9">
                  <c:v>1.29</c:v>
                </c:pt>
              </c:numCache>
            </c:numRef>
          </c:val>
        </c:ser>
        <c:ser>
          <c:idx val="7"/>
          <c:order val="7"/>
          <c:tx>
            <c:strRef>
              <c:f>データシート!$A$34</c:f>
              <c:strCache>
                <c:ptCount val="1"/>
                <c:pt idx="0">
                  <c:v>都城市簡易水道事業会計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0.33</c:v>
                </c:pt>
                <c:pt idx="2">
                  <c:v>#N/A</c:v>
                </c:pt>
                <c:pt idx="3">
                  <c:v>0.64</c:v>
                </c:pt>
                <c:pt idx="4">
                  <c:v>#N/A</c:v>
                </c:pt>
                <c:pt idx="5">
                  <c:v>0.88</c:v>
                </c:pt>
                <c:pt idx="6">
                  <c:v>#N/A</c:v>
                </c:pt>
                <c:pt idx="7">
                  <c:v>1.2</c:v>
                </c:pt>
                <c:pt idx="8">
                  <c:v>#N/A</c:v>
                </c:pt>
                <c:pt idx="9">
                  <c:v>1.62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3.47</c:v>
                </c:pt>
                <c:pt idx="2">
                  <c:v>#N/A</c:v>
                </c:pt>
                <c:pt idx="3">
                  <c:v>3.54</c:v>
                </c:pt>
                <c:pt idx="4">
                  <c:v>#N/A</c:v>
                </c:pt>
                <c:pt idx="5">
                  <c:v>3.52</c:v>
                </c:pt>
                <c:pt idx="6">
                  <c:v>#N/A</c:v>
                </c:pt>
                <c:pt idx="7">
                  <c:v>3.65</c:v>
                </c:pt>
                <c:pt idx="8">
                  <c:v>#N/A</c:v>
                </c:pt>
                <c:pt idx="9">
                  <c:v>3.66</c:v>
                </c:pt>
              </c:numCache>
            </c:numRef>
          </c:val>
        </c:ser>
        <c:ser>
          <c:idx val="9"/>
          <c:order val="9"/>
          <c:tx>
            <c:strRef>
              <c:f>データシート!$A$36</c:f>
              <c:strCache>
                <c:ptCount val="1"/>
                <c:pt idx="0">
                  <c:v>都城市水道事業会計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6.66</c:v>
                </c:pt>
                <c:pt idx="2">
                  <c:v>#N/A</c:v>
                </c:pt>
                <c:pt idx="3">
                  <c:v>7.85</c:v>
                </c:pt>
                <c:pt idx="4">
                  <c:v>#N/A</c:v>
                </c:pt>
                <c:pt idx="5">
                  <c:v>7.45</c:v>
                </c:pt>
                <c:pt idx="6">
                  <c:v>#N/A</c:v>
                </c:pt>
                <c:pt idx="7">
                  <c:v>7.64</c:v>
                </c:pt>
                <c:pt idx="8">
                  <c:v>#N/A</c:v>
                </c:pt>
                <c:pt idx="9">
                  <c:v>7.24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7145</c:v>
                </c:pt>
                <c:pt idx="5">
                  <c:v>7001</c:v>
                </c:pt>
                <c:pt idx="8">
                  <c:v>6656</c:v>
                </c:pt>
                <c:pt idx="11">
                  <c:v>6386</c:v>
                </c:pt>
                <c:pt idx="14">
                  <c:v>6129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1260</c:v>
                </c:pt>
                <c:pt idx="3">
                  <c:v>1136</c:v>
                </c:pt>
                <c:pt idx="6">
                  <c:v>1138</c:v>
                </c:pt>
                <c:pt idx="9">
                  <c:v>1152</c:v>
                </c:pt>
                <c:pt idx="12">
                  <c:v>1157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7696</c:v>
                </c:pt>
                <c:pt idx="3">
                  <c:v>7372</c:v>
                </c:pt>
                <c:pt idx="6">
                  <c:v>7324</c:v>
                </c:pt>
                <c:pt idx="9">
                  <c:v>7285</c:v>
                </c:pt>
                <c:pt idx="12">
                  <c:v>7393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1812</c:v>
                </c:pt>
                <c:pt idx="2">
                  <c:v>#N/A</c:v>
                </c:pt>
                <c:pt idx="3">
                  <c:v>#N/A</c:v>
                </c:pt>
                <c:pt idx="4">
                  <c:v>1507</c:v>
                </c:pt>
                <c:pt idx="5">
                  <c:v>#N/A</c:v>
                </c:pt>
                <c:pt idx="6">
                  <c:v>#N/A</c:v>
                </c:pt>
                <c:pt idx="7">
                  <c:v>1806</c:v>
                </c:pt>
                <c:pt idx="8">
                  <c:v>#N/A</c:v>
                </c:pt>
                <c:pt idx="9">
                  <c:v>#N/A</c:v>
                </c:pt>
                <c:pt idx="10">
                  <c:v>2051</c:v>
                </c:pt>
                <c:pt idx="11">
                  <c:v>#N/A</c:v>
                </c:pt>
                <c:pt idx="12">
                  <c:v>#N/A</c:v>
                </c:pt>
                <c:pt idx="13">
                  <c:v>2421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65508</c:v>
                </c:pt>
                <c:pt idx="5">
                  <c:v>64878</c:v>
                </c:pt>
                <c:pt idx="8">
                  <c:v>62500</c:v>
                </c:pt>
                <c:pt idx="11">
                  <c:v>59365</c:v>
                </c:pt>
                <c:pt idx="14">
                  <c:v>56144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7344</c:v>
                </c:pt>
                <c:pt idx="5">
                  <c:v>7308</c:v>
                </c:pt>
                <c:pt idx="8">
                  <c:v>7605</c:v>
                </c:pt>
                <c:pt idx="11">
                  <c:v>8162</c:v>
                </c:pt>
                <c:pt idx="14">
                  <c:v>8445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40030</c:v>
                </c:pt>
                <c:pt idx="5">
                  <c:v>44380</c:v>
                </c:pt>
                <c:pt idx="8">
                  <c:v>52554</c:v>
                </c:pt>
                <c:pt idx="11">
                  <c:v>58265</c:v>
                </c:pt>
                <c:pt idx="14">
                  <c:v>65484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10421</c:v>
                </c:pt>
                <c:pt idx="3">
                  <c:v>10328</c:v>
                </c:pt>
                <c:pt idx="6">
                  <c:v>10021</c:v>
                </c:pt>
                <c:pt idx="9">
                  <c:v>9737</c:v>
                </c:pt>
                <c:pt idx="12">
                  <c:v>10223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13941</c:v>
                </c:pt>
                <c:pt idx="3">
                  <c:v>14285</c:v>
                </c:pt>
                <c:pt idx="6">
                  <c:v>15551</c:v>
                </c:pt>
                <c:pt idx="9">
                  <c:v>14555</c:v>
                </c:pt>
                <c:pt idx="12">
                  <c:v>15005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71334</c:v>
                </c:pt>
                <c:pt idx="3">
                  <c:v>70501</c:v>
                </c:pt>
                <c:pt idx="6">
                  <c:v>69348</c:v>
                </c:pt>
                <c:pt idx="9">
                  <c:v>68279</c:v>
                </c:pt>
                <c:pt idx="12">
                  <c:v>64978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4398</c:v>
                </c:pt>
                <c:pt idx="1">
                  <c:v>5204</c:v>
                </c:pt>
                <c:pt idx="2">
                  <c:v>6721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6858</c:v>
                </c:pt>
                <c:pt idx="1">
                  <c:v>6857</c:v>
                </c:pt>
                <c:pt idx="2">
                  <c:v>7042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40184</c:v>
                </c:pt>
                <c:pt idx="1">
                  <c:v>44125</c:v>
                </c:pt>
                <c:pt idx="2">
                  <c:v>44864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宮崎県都城市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実質公債費比率の分子の増（前年度比</a:t>
          </a:r>
          <a:r>
            <a:rPr kumimoji="1" lang="en-US" altLang="ja-JP" sz="1400">
              <a:latin typeface="ＭＳ ゴシック"/>
              <a:ea typeface="ＭＳ ゴシック"/>
            </a:rPr>
            <a:t>370</a:t>
          </a:r>
          <a:r>
            <a:rPr kumimoji="1" lang="ja-JP" altLang="en-US" sz="1400">
              <a:latin typeface="ＭＳ ゴシック"/>
              <a:ea typeface="ＭＳ ゴシック"/>
            </a:rPr>
            <a:t>百万円）の要因としては、災害復旧費等に係る基準財政需要額（▲</a:t>
          </a:r>
          <a:r>
            <a:rPr kumimoji="1" lang="en-US" altLang="ja-JP" sz="1400">
              <a:latin typeface="ＭＳ ゴシック"/>
              <a:ea typeface="ＭＳ ゴシック"/>
            </a:rPr>
            <a:t>104</a:t>
          </a:r>
          <a:r>
            <a:rPr kumimoji="1" lang="ja-JP" altLang="en-US" sz="1400">
              <a:latin typeface="ＭＳ ゴシック"/>
              <a:ea typeface="ＭＳ ゴシック"/>
            </a:rPr>
            <a:t>百万円）や事業費補正により基準財政需要額に算入された公債費（▲</a:t>
          </a:r>
          <a:r>
            <a:rPr kumimoji="1" lang="en-US" altLang="ja-JP" sz="1400">
              <a:latin typeface="ＭＳ ゴシック"/>
              <a:ea typeface="ＭＳ ゴシック"/>
            </a:rPr>
            <a:t>86</a:t>
          </a:r>
          <a:r>
            <a:rPr kumimoji="1" lang="ja-JP" altLang="en-US" sz="1400">
              <a:latin typeface="ＭＳ ゴシック"/>
              <a:ea typeface="ＭＳ ゴシック"/>
            </a:rPr>
            <a:t>百万円）の減少が挙げられる。</a:t>
          </a:r>
        </a:p>
        <a:p>
          <a:r>
            <a:rPr kumimoji="1" lang="ja-JP" altLang="en-US" sz="1400">
              <a:latin typeface="ＭＳ ゴシック"/>
              <a:ea typeface="ＭＳ ゴシック"/>
            </a:rPr>
            <a:t>　今後も計画的な償還を推進するとともに、新規発行市債の抑制を図る。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宮崎県都城市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将来負担比率の分子の減（前年度比▲</a:t>
          </a:r>
          <a:r>
            <a:rPr kumimoji="1" lang="en-US" altLang="ja-JP" sz="1400">
              <a:latin typeface="ＭＳ ゴシック"/>
              <a:ea typeface="ＭＳ ゴシック"/>
            </a:rPr>
            <a:t>6,646</a:t>
          </a:r>
          <a:r>
            <a:rPr kumimoji="1" lang="ja-JP" altLang="en-US" sz="1400">
              <a:latin typeface="ＭＳ ゴシック"/>
              <a:ea typeface="ＭＳ ゴシック"/>
            </a:rPr>
            <a:t>百万円）の要因としては、</a:t>
          </a:r>
          <a:r>
            <a:rPr kumimoji="1" lang="ja-JP" altLang="en-US" sz="1400">
              <a:solidFill>
                <a:schemeClr val="tx1"/>
              </a:solidFill>
              <a:latin typeface="ＭＳ ゴシック"/>
              <a:ea typeface="ＭＳ ゴシック"/>
            </a:rPr>
            <a:t>一般会計における地方債の現在高の減（前年度比▲</a:t>
          </a:r>
          <a:r>
            <a:rPr kumimoji="1" lang="en-US" altLang="ja-JP" sz="1400">
              <a:solidFill>
                <a:schemeClr val="tx1"/>
              </a:solidFill>
              <a:latin typeface="ＭＳ ゴシック"/>
              <a:ea typeface="ＭＳ ゴシック"/>
            </a:rPr>
            <a:t>3,301</a:t>
          </a:r>
          <a:r>
            <a:rPr kumimoji="1" lang="ja-JP" altLang="en-US" sz="1400">
              <a:solidFill>
                <a:schemeClr val="tx1"/>
              </a:solidFill>
              <a:latin typeface="ＭＳ ゴシック"/>
              <a:ea typeface="ＭＳ ゴシック"/>
            </a:rPr>
            <a:t>百万円）や充当可能基金の増（前年度比</a:t>
          </a:r>
          <a:r>
            <a:rPr kumimoji="1" lang="en-US" altLang="ja-JP" sz="1400">
              <a:solidFill>
                <a:schemeClr val="tx1"/>
              </a:solidFill>
              <a:latin typeface="ＭＳ ゴシック"/>
              <a:ea typeface="ＭＳ ゴシック"/>
            </a:rPr>
            <a:t>7,219</a:t>
          </a:r>
          <a:r>
            <a:rPr kumimoji="1" lang="ja-JP" altLang="en-US" sz="1400">
              <a:solidFill>
                <a:schemeClr val="tx1"/>
              </a:solidFill>
              <a:latin typeface="ＭＳ ゴシック"/>
              <a:ea typeface="ＭＳ ゴシック"/>
            </a:rPr>
            <a:t>百万円）が挙げられる</a:t>
          </a:r>
          <a:r>
            <a:rPr kumimoji="1" lang="ja-JP" altLang="en-US" sz="1400">
              <a:solidFill>
                <a:srgbClr val="FF0000"/>
              </a:solidFill>
              <a:latin typeface="ＭＳ ゴシック"/>
              <a:ea typeface="ＭＳ ゴシック"/>
            </a:rPr>
            <a:t>。</a:t>
          </a:r>
        </a:p>
        <a:p>
          <a:r>
            <a:rPr kumimoji="1" lang="ja-JP" altLang="en-US" sz="1400">
              <a:latin typeface="ＭＳ ゴシック"/>
              <a:ea typeface="ＭＳ ゴシック"/>
            </a:rPr>
            <a:t>　今後も地方債現在高の圧縮を図り、健全な財政運営に努める。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宮崎県都城市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tx1"/>
              </a:solidFill>
              <a:effectLst/>
              <a:latin typeface="ＭＳ ゴシック"/>
              <a:ea typeface="ＭＳ ゴシック"/>
              <a:cs typeface="+mn-cs"/>
            </a:rPr>
            <a:t>・総合文化ホール等の公共施設の維持補修のための財源として、公共施設整備等基金を</a:t>
          </a:r>
          <a:r>
            <a:rPr kumimoji="1" lang="en-US" altLang="ja-JP" sz="1300">
              <a:solidFill>
                <a:schemeClr val="tx1"/>
              </a:solidFill>
              <a:effectLst/>
              <a:latin typeface="ＭＳ ゴシック"/>
              <a:ea typeface="ＭＳ ゴシック"/>
              <a:cs typeface="+mn-cs"/>
            </a:rPr>
            <a:t>2</a:t>
          </a:r>
          <a:r>
            <a:rPr kumimoji="1" lang="ja-JP" altLang="en-US" sz="1300">
              <a:solidFill>
                <a:schemeClr val="tx1"/>
              </a:solidFill>
              <a:effectLst/>
              <a:latin typeface="ＭＳ ゴシック"/>
              <a:ea typeface="ＭＳ ゴシック"/>
              <a:cs typeface="+mn-cs"/>
            </a:rPr>
            <a:t>億</a:t>
          </a:r>
          <a:r>
            <a:rPr kumimoji="1" lang="en-US" altLang="ja-JP" sz="1300">
              <a:solidFill>
                <a:schemeClr val="tx1"/>
              </a:solidFill>
              <a:effectLst/>
              <a:latin typeface="ＭＳ ゴシック"/>
              <a:ea typeface="ＭＳ ゴシック"/>
              <a:cs typeface="+mn-cs"/>
            </a:rPr>
            <a:t>355</a:t>
          </a:r>
          <a:r>
            <a:rPr kumimoji="1" lang="ja-JP" altLang="en-US" sz="1300">
              <a:solidFill>
                <a:schemeClr val="tx1"/>
              </a:solidFill>
              <a:effectLst/>
              <a:latin typeface="ＭＳ ゴシック"/>
              <a:ea typeface="ＭＳ ゴシック"/>
              <a:cs typeface="+mn-cs"/>
            </a:rPr>
            <a:t>万円を取崩したことに加え、普通交付税の合併算定替による特例措置の縮減に対応するため合併算定替低減対策基金を</a:t>
          </a:r>
          <a:r>
            <a:rPr kumimoji="1" lang="en-US" altLang="ja-JP" sz="1300">
              <a:solidFill>
                <a:schemeClr val="tx1"/>
              </a:solidFill>
              <a:effectLst/>
              <a:latin typeface="ＭＳ ゴシック"/>
              <a:ea typeface="ＭＳ ゴシック"/>
              <a:cs typeface="+mn-cs"/>
            </a:rPr>
            <a:t>4</a:t>
          </a:r>
          <a:r>
            <a:rPr kumimoji="1" lang="ja-JP" altLang="en-US" sz="1300">
              <a:solidFill>
                <a:schemeClr val="tx1"/>
              </a:solidFill>
              <a:effectLst/>
              <a:latin typeface="ＭＳ ゴシック"/>
              <a:ea typeface="ＭＳ ゴシック"/>
              <a:cs typeface="+mn-cs"/>
            </a:rPr>
            <a:t>億</a:t>
          </a:r>
          <a:r>
            <a:rPr kumimoji="1" lang="en-US" altLang="ja-JP" sz="1300">
              <a:solidFill>
                <a:schemeClr val="tx1"/>
              </a:solidFill>
              <a:effectLst/>
              <a:latin typeface="ＭＳ ゴシック"/>
              <a:ea typeface="ＭＳ ゴシック"/>
              <a:cs typeface="+mn-cs"/>
            </a:rPr>
            <a:t>4,800</a:t>
          </a:r>
          <a:r>
            <a:rPr kumimoji="1" lang="ja-JP" altLang="en-US" sz="1300">
              <a:solidFill>
                <a:schemeClr val="tx1"/>
              </a:solidFill>
              <a:effectLst/>
              <a:latin typeface="ＭＳ ゴシック"/>
              <a:ea typeface="ＭＳ ゴシック"/>
              <a:cs typeface="+mn-cs"/>
            </a:rPr>
            <a:t>万円を取崩</a:t>
          </a:r>
          <a:r>
            <a:rPr kumimoji="1" lang="ja-JP" altLang="en-US" sz="1300">
              <a:solidFill>
                <a:schemeClr val="dk1"/>
              </a:solidFill>
              <a:effectLst/>
              <a:latin typeface="ＭＳ ゴシック"/>
              <a:ea typeface="ＭＳ ゴシック"/>
              <a:cs typeface="+mn-cs"/>
            </a:rPr>
            <a:t>した一方で、ふるさと応援寄附金の管理・運用に係るふるさと応援を</a:t>
          </a:r>
          <a:r>
            <a:rPr kumimoji="1" lang="en-US" altLang="ja-JP" sz="1300">
              <a:solidFill>
                <a:schemeClr val="dk1"/>
              </a:solidFill>
              <a:effectLst/>
              <a:latin typeface="ＭＳ ゴシック"/>
              <a:ea typeface="ＭＳ ゴシック"/>
              <a:cs typeface="+mn-cs"/>
            </a:rPr>
            <a:t>193</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8,174</a:t>
          </a:r>
          <a:r>
            <a:rPr kumimoji="1" lang="ja-JP" altLang="en-US" sz="1300">
              <a:solidFill>
                <a:schemeClr val="dk1"/>
              </a:solidFill>
              <a:effectLst/>
              <a:latin typeface="ＭＳ ゴシック"/>
              <a:ea typeface="ＭＳ ゴシック"/>
              <a:cs typeface="+mn-cs"/>
            </a:rPr>
            <a:t>万円積立てたこと、後年度の重点的・継続的に取り組む地方創生推進事業の財源とするため、地方創生基金へ</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3,692</a:t>
          </a:r>
          <a:r>
            <a:rPr kumimoji="1" lang="ja-JP" altLang="en-US" sz="1300">
              <a:solidFill>
                <a:schemeClr val="dk1"/>
              </a:solidFill>
              <a:effectLst/>
              <a:latin typeface="ＭＳ ゴシック"/>
              <a:ea typeface="ＭＳ ゴシック"/>
              <a:cs typeface="+mn-cs"/>
            </a:rPr>
            <a:t>万円を積立てたこと等により、基金全体として</a:t>
          </a:r>
          <a:r>
            <a:rPr kumimoji="1" lang="en-US" altLang="ja-JP" sz="1300">
              <a:solidFill>
                <a:schemeClr val="dk1"/>
              </a:solidFill>
              <a:effectLst/>
              <a:latin typeface="ＭＳ ゴシック"/>
              <a:ea typeface="ＭＳ ゴシック"/>
              <a:cs typeface="+mn-cs"/>
            </a:rPr>
            <a:t>24</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3,998</a:t>
          </a:r>
          <a:r>
            <a:rPr kumimoji="1" lang="ja-JP" altLang="en-US" sz="1300">
              <a:solidFill>
                <a:schemeClr val="dk1"/>
              </a:solidFill>
              <a:effectLst/>
              <a:latin typeface="ＭＳ ゴシック"/>
              <a:ea typeface="ＭＳ ゴシック"/>
              <a:cs typeface="+mn-cs"/>
            </a:rPr>
            <a:t>万円の増となった。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・基金の使途の明確化を図るために、個々の特定目的基金に積立てていくことを予定している。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・公共施設整備等基金：公共施設の整備（増改築、維持補修、解体及び撤去を含む。）又は公共用地の取得に係る事業の財源</a:t>
          </a:r>
        </a:p>
        <a:p>
          <a:r>
            <a:rPr kumimoji="1" lang="ja-JP" altLang="en-US" sz="1300">
              <a:solidFill>
                <a:schemeClr val="dk1"/>
              </a:solidFill>
              <a:effectLst/>
              <a:latin typeface="ＭＳ ゴシック"/>
              <a:ea typeface="ＭＳ ゴシック"/>
              <a:cs typeface="+mn-cs"/>
            </a:rPr>
            <a:t>・地方創生基金：地方創生の推進</a:t>
          </a:r>
        </a:p>
        <a:p>
          <a:r>
            <a:rPr kumimoji="1" lang="ja-JP" altLang="en-US" sz="1300">
              <a:solidFill>
                <a:srgbClr val="FF0000"/>
              </a:solidFill>
              <a:effectLst/>
              <a:latin typeface="ＭＳ ゴシック"/>
              <a:ea typeface="ＭＳ ゴシック"/>
              <a:cs typeface="+mn-cs"/>
            </a:rPr>
            <a:t>・職員退職手当基金：退職手当の財源に充てるもの</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・公共施設整備等基金：</a:t>
          </a:r>
          <a:r>
            <a:rPr kumimoji="1" lang="ja-JP" altLang="en-US" sz="1300">
              <a:solidFill>
                <a:schemeClr val="tx1"/>
              </a:solidFill>
              <a:effectLst/>
              <a:latin typeface="ＭＳ ゴシック"/>
              <a:ea typeface="ＭＳ ゴシック"/>
              <a:cs typeface="+mn-cs"/>
            </a:rPr>
            <a:t>総合文化ホールの施設整備の修繕費や道路補修費の財源として</a:t>
          </a:r>
          <a:r>
            <a:rPr kumimoji="1" lang="en-US" altLang="ja-JP" sz="1300">
              <a:solidFill>
                <a:schemeClr val="tx1"/>
              </a:solidFill>
              <a:effectLst/>
              <a:latin typeface="ＭＳ ゴシック"/>
              <a:ea typeface="ＭＳ ゴシック"/>
              <a:cs typeface="+mn-cs"/>
            </a:rPr>
            <a:t>7</a:t>
          </a:r>
          <a:r>
            <a:rPr kumimoji="1" lang="ja-JP" altLang="en-US" sz="1300">
              <a:solidFill>
                <a:schemeClr val="tx1"/>
              </a:solidFill>
              <a:effectLst/>
              <a:latin typeface="ＭＳ ゴシック"/>
              <a:ea typeface="ＭＳ ゴシック"/>
              <a:cs typeface="+mn-cs"/>
            </a:rPr>
            <a:t>億</a:t>
          </a:r>
          <a:r>
            <a:rPr kumimoji="1" lang="en-US" altLang="ja-JP" sz="1300">
              <a:solidFill>
                <a:schemeClr val="tx1"/>
              </a:solidFill>
              <a:effectLst/>
              <a:latin typeface="ＭＳ ゴシック"/>
              <a:ea typeface="ＭＳ ゴシック"/>
              <a:cs typeface="+mn-cs"/>
            </a:rPr>
            <a:t>541</a:t>
          </a:r>
          <a:r>
            <a:rPr kumimoji="1" lang="ja-JP" altLang="en-US" sz="1300">
              <a:solidFill>
                <a:schemeClr val="tx1"/>
              </a:solidFill>
              <a:effectLst/>
              <a:latin typeface="ＭＳ ゴシック"/>
              <a:ea typeface="ＭＳ ゴシック"/>
              <a:cs typeface="+mn-cs"/>
            </a:rPr>
            <a:t>万円を積立てたことによる増加</a:t>
          </a:r>
        </a:p>
        <a:p>
          <a:r>
            <a:rPr kumimoji="1" lang="ja-JP" altLang="en-US" sz="1300">
              <a:solidFill>
                <a:schemeClr val="tx1"/>
              </a:solidFill>
              <a:effectLst/>
              <a:latin typeface="ＭＳ ゴシック"/>
              <a:ea typeface="ＭＳ ゴシック"/>
              <a:cs typeface="+mn-cs"/>
            </a:rPr>
            <a:t>・地方創生基金：後年度、重点的・継続的に取り組む地方創生事業の財源とするため、</a:t>
          </a:r>
          <a:r>
            <a:rPr kumimoji="1" lang="en-US" altLang="ja-JP" sz="1300">
              <a:solidFill>
                <a:schemeClr val="tx1"/>
              </a:solidFill>
              <a:effectLst/>
              <a:latin typeface="ＭＳ ゴシック"/>
              <a:ea typeface="ＭＳ ゴシック"/>
              <a:cs typeface="+mn-cs"/>
            </a:rPr>
            <a:t>29</a:t>
          </a:r>
          <a:r>
            <a:rPr kumimoji="1" lang="ja-JP" altLang="en-US" sz="1300">
              <a:solidFill>
                <a:schemeClr val="tx1"/>
              </a:solidFill>
              <a:effectLst/>
              <a:latin typeface="ＭＳ ゴシック"/>
              <a:ea typeface="ＭＳ ゴシック"/>
              <a:cs typeface="+mn-cs"/>
            </a:rPr>
            <a:t>億</a:t>
          </a:r>
          <a:r>
            <a:rPr kumimoji="1" lang="en-US" altLang="ja-JP" sz="1300">
              <a:solidFill>
                <a:schemeClr val="tx1"/>
              </a:solidFill>
              <a:effectLst/>
              <a:latin typeface="ＭＳ ゴシック"/>
              <a:ea typeface="ＭＳ ゴシック"/>
              <a:cs typeface="+mn-cs"/>
            </a:rPr>
            <a:t>3,692</a:t>
          </a:r>
          <a:r>
            <a:rPr kumimoji="1" lang="ja-JP" altLang="en-US" sz="1300">
              <a:solidFill>
                <a:schemeClr val="tx1"/>
              </a:solidFill>
              <a:effectLst/>
              <a:latin typeface="ＭＳ ゴシック"/>
              <a:ea typeface="ＭＳ ゴシック"/>
              <a:cs typeface="+mn-cs"/>
            </a:rPr>
            <a:t>万</a:t>
          </a:r>
          <a:r>
            <a:rPr kumimoji="1" lang="ja-JP" altLang="en-US" sz="1300">
              <a:solidFill>
                <a:schemeClr val="dk1"/>
              </a:solidFill>
              <a:effectLst/>
              <a:latin typeface="ＭＳ ゴシック"/>
              <a:ea typeface="ＭＳ ゴシック"/>
              <a:cs typeface="+mn-cs"/>
            </a:rPr>
            <a:t>円を積立てたことによる増加</a:t>
          </a:r>
        </a:p>
        <a:p>
          <a:r>
            <a:rPr kumimoji="1" lang="ja-JP" altLang="en-US" sz="1300">
              <a:solidFill>
                <a:srgbClr val="FF0000"/>
              </a:solidFill>
              <a:effectLst/>
              <a:latin typeface="ＭＳ ゴシック"/>
              <a:ea typeface="ＭＳ ゴシック"/>
              <a:cs typeface="+mn-cs"/>
            </a:rPr>
            <a:t>・合併算定替逓減対策基金：普通交付税の合併算定替による特例措置の縮減に対応するため、</a:t>
          </a:r>
          <a:r>
            <a:rPr kumimoji="1" lang="en-US" altLang="ja-JP" sz="1300">
              <a:solidFill>
                <a:srgbClr val="FF0000"/>
              </a:solidFill>
              <a:effectLst/>
              <a:latin typeface="ＭＳ ゴシック"/>
              <a:ea typeface="ＭＳ ゴシック"/>
              <a:cs typeface="+mn-cs"/>
            </a:rPr>
            <a:t>4</a:t>
          </a:r>
          <a:r>
            <a:rPr kumimoji="1" lang="ja-JP" altLang="en-US" sz="1300">
              <a:solidFill>
                <a:srgbClr val="FF0000"/>
              </a:solidFill>
              <a:effectLst/>
              <a:latin typeface="ＭＳ ゴシック"/>
              <a:ea typeface="ＭＳ ゴシック"/>
              <a:cs typeface="+mn-cs"/>
            </a:rPr>
            <a:t>億</a:t>
          </a:r>
          <a:r>
            <a:rPr kumimoji="1" lang="en-US" altLang="ja-JP" sz="1300">
              <a:solidFill>
                <a:srgbClr val="FF0000"/>
              </a:solidFill>
              <a:effectLst/>
              <a:latin typeface="ＭＳ ゴシック"/>
              <a:ea typeface="ＭＳ ゴシック"/>
              <a:cs typeface="+mn-cs"/>
            </a:rPr>
            <a:t>4,800</a:t>
          </a:r>
          <a:r>
            <a:rPr kumimoji="1" lang="ja-JP" altLang="en-US" sz="1300">
              <a:solidFill>
                <a:srgbClr val="FF0000"/>
              </a:solidFill>
              <a:effectLst/>
              <a:latin typeface="ＭＳ ゴシック"/>
              <a:ea typeface="ＭＳ ゴシック"/>
              <a:cs typeface="+mn-cs"/>
            </a:rPr>
            <a:t>万円を取り崩したことによる減少</a:t>
          </a:r>
          <a:endParaRPr kumimoji="1" lang="en-US" altLang="ja-JP" sz="1300">
            <a:solidFill>
              <a:srgbClr val="FF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・職員退職手当基金：退職手当の財源として</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9,735</a:t>
          </a:r>
          <a:r>
            <a:rPr kumimoji="1" lang="ja-JP" altLang="en-US" sz="1300">
              <a:solidFill>
                <a:schemeClr val="dk1"/>
              </a:solidFill>
              <a:effectLst/>
              <a:latin typeface="ＭＳ ゴシック"/>
              <a:ea typeface="ＭＳ ゴシック"/>
              <a:cs typeface="+mn-cs"/>
            </a:rPr>
            <a:t>万円を積立てたことによる増加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・公共施設整備等基金：毎年度の財政状況を勘案しながら、積立及び取崩しを実施</a:t>
          </a:r>
        </a:p>
        <a:p>
          <a:r>
            <a:rPr kumimoji="1" lang="ja-JP" altLang="en-US" sz="1300">
              <a:solidFill>
                <a:schemeClr val="dk1"/>
              </a:solidFill>
              <a:effectLst/>
              <a:latin typeface="ＭＳ ゴシック"/>
              <a:ea typeface="ＭＳ ゴシック"/>
              <a:cs typeface="+mn-cs"/>
            </a:rPr>
            <a:t>・ふるさと応援基金：ふるさと納税の受け入れ状況により、適正な管理を実施</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・地方創生基金：毎年度の財政状況を勘案しながら、積み立て及び取り崩しを実施。</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・今後の健全な財政運営を見据え、</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6,249</a:t>
          </a:r>
          <a:r>
            <a:rPr kumimoji="1" lang="ja-JP" altLang="en-US" sz="1300">
              <a:solidFill>
                <a:schemeClr val="dk1"/>
              </a:solidFill>
              <a:effectLst/>
              <a:latin typeface="ＭＳ ゴシック"/>
              <a:ea typeface="ＭＳ ゴシック"/>
              <a:cs typeface="+mn-cs"/>
            </a:rPr>
            <a:t>万円を積立てたことによる増加。</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・決算状況を踏まえ、可能な範囲での積立てを行う。</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FF0000"/>
              </a:solidFill>
              <a:effectLst/>
              <a:latin typeface="ＭＳ ゴシック"/>
              <a:ea typeface="ＭＳ ゴシック"/>
              <a:cs typeface="+mn-cs"/>
            </a:rPr>
            <a:t>（増減理由）</a:t>
          </a:r>
        </a:p>
        <a:p>
          <a:r>
            <a:rPr kumimoji="1" lang="ja-JP" altLang="en-US" sz="1300">
              <a:solidFill>
                <a:srgbClr val="FF0000"/>
              </a:solidFill>
              <a:effectLst/>
              <a:latin typeface="ＭＳ ゴシック"/>
              <a:ea typeface="ＭＳ ゴシック"/>
              <a:cs typeface="+mn-cs"/>
            </a:rPr>
            <a:t>・税収の増加及び行政改革等により捻出した</a:t>
          </a:r>
          <a:r>
            <a:rPr kumimoji="1" lang="en-US" altLang="ja-JP" sz="1300">
              <a:solidFill>
                <a:srgbClr val="FF0000"/>
              </a:solidFill>
              <a:effectLst/>
              <a:latin typeface="ＭＳ ゴシック"/>
              <a:ea typeface="ＭＳ ゴシック"/>
              <a:cs typeface="+mn-cs"/>
            </a:rPr>
            <a:t>1</a:t>
          </a:r>
          <a:r>
            <a:rPr kumimoji="1" lang="ja-JP" altLang="en-US" sz="1300">
              <a:solidFill>
                <a:srgbClr val="FF0000"/>
              </a:solidFill>
              <a:effectLst/>
              <a:latin typeface="ＭＳ ゴシック"/>
              <a:ea typeface="ＭＳ ゴシック"/>
              <a:cs typeface="+mn-cs"/>
            </a:rPr>
            <a:t>億</a:t>
          </a:r>
          <a:r>
            <a:rPr kumimoji="1" lang="en-US" altLang="ja-JP" sz="1300">
              <a:solidFill>
                <a:srgbClr val="FF0000"/>
              </a:solidFill>
              <a:effectLst/>
              <a:latin typeface="ＭＳ ゴシック"/>
              <a:ea typeface="ＭＳ ゴシック"/>
              <a:cs typeface="+mn-cs"/>
            </a:rPr>
            <a:t>8,678</a:t>
          </a:r>
          <a:r>
            <a:rPr kumimoji="1" lang="ja-JP" altLang="en-US" sz="1300">
              <a:solidFill>
                <a:srgbClr val="FF0000"/>
              </a:solidFill>
              <a:effectLst/>
              <a:latin typeface="ＭＳ ゴシック"/>
              <a:ea typeface="ＭＳ ゴシック"/>
              <a:cs typeface="+mn-cs"/>
            </a:rPr>
            <a:t>万円を積み立てたことによる増加。</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・市債の発行・償還状況を考慮しながら、積立及び取崩しを実施</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宮崎県都城市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161,515
159,296
653.36
133,140,300
129,988,378
1,544,906
42,146,965
64,977,976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175"/>
    <xdr:sp macro="" textlink="">
      <xdr:nvSpPr>
        <xdr:cNvPr id="30" name="テキスト ボックス 29"/>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175"/>
    <xdr:sp macro="" textlink="">
      <xdr:nvSpPr>
        <xdr:cNvPr id="31" name="テキスト ボックス 30"/>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財政力指数は前年度より</a:t>
          </a:r>
          <a:r>
            <a:rPr kumimoji="1" lang="en-US" altLang="ja-JP" sz="1300">
              <a:latin typeface="ＭＳ Ｐゴシック"/>
              <a:ea typeface="ＭＳ Ｐゴシック"/>
            </a:rPr>
            <a:t>0.01</a:t>
          </a:r>
          <a:r>
            <a:rPr kumimoji="1" lang="ja-JP" altLang="en-US" sz="1300">
              <a:latin typeface="ＭＳ Ｐゴシック"/>
              <a:ea typeface="ＭＳ Ｐゴシック"/>
            </a:rPr>
            <a:t>ポイント減の</a:t>
          </a:r>
          <a:r>
            <a:rPr kumimoji="1" lang="en-US" altLang="ja-JP" sz="1300">
              <a:latin typeface="ＭＳ Ｐゴシック"/>
              <a:ea typeface="ＭＳ Ｐゴシック"/>
            </a:rPr>
            <a:t>0.54</a:t>
          </a:r>
          <a:r>
            <a:rPr kumimoji="1" lang="ja-JP" altLang="en-US" sz="1300">
              <a:latin typeface="ＭＳ Ｐゴシック"/>
              <a:ea typeface="ＭＳ Ｐゴシック"/>
            </a:rPr>
            <a:t>ポイントで、類似団体内では平均値となっている。</a:t>
          </a:r>
          <a:endParaRPr kumimoji="1" lang="en-US" altLang="ja-JP" sz="1300">
            <a:latin typeface="ＭＳ Ｐゴシック"/>
            <a:ea typeface="ＭＳ Ｐゴシック"/>
          </a:endParaRPr>
        </a:p>
        <a:p>
          <a:r>
            <a:rPr kumimoji="1" lang="ja-JP" altLang="en-US" sz="1300">
              <a:solidFill>
                <a:schemeClr val="tx1"/>
              </a:solidFill>
              <a:latin typeface="ＭＳ Ｐゴシック"/>
              <a:ea typeface="ＭＳ Ｐゴシック"/>
            </a:rPr>
            <a:t>　要因は、法人事業税交付金及び地方消費税交付金の減によるものであるが、好調なふるさと納税等により、自主財源比率は増加している</a:t>
          </a:r>
          <a:r>
            <a:rPr kumimoji="1" lang="ja-JP" altLang="en-US" sz="1300">
              <a:solidFill>
                <a:srgbClr val="FF0000"/>
              </a:solidFill>
              <a:latin typeface="ＭＳ Ｐゴシック"/>
              <a:ea typeface="ＭＳ Ｐゴシック"/>
            </a:rPr>
            <a:t>。</a:t>
          </a:r>
          <a:endParaRPr kumimoji="1" lang="en-US" altLang="ja-JP"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今後も企業立地の促進による新たな税収の確保に取り組むとともに、基金繰入や起債発行に頼らずに、経常的な歳入の範囲内で歳出予算を編成する「歳入先行型の予算編成（予算の枠配分）」を徹底し、財政基盤の強化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7175"/>
    <xdr:sp macro="" textlink="">
      <xdr:nvSpPr>
        <xdr:cNvPr id="54" name="テキスト ボックス 53"/>
        <xdr:cNvSpPr txBox="1"/>
      </xdr:nvSpPr>
      <xdr:spPr>
        <a:xfrm>
          <a:off x="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7175"/>
    <xdr:sp macro="" textlink="">
      <xdr:nvSpPr>
        <xdr:cNvPr id="56" name="テキスト ボックス 55"/>
        <xdr:cNvSpPr txBox="1"/>
      </xdr:nvSpPr>
      <xdr:spPr>
        <a:xfrm>
          <a:off x="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42</xdr:row>
      <xdr:rowOff>25400</xdr:rowOff>
    </xdr:from>
    <xdr:to xmlns:xdr="http://schemas.openxmlformats.org/drawingml/2006/spreadsheetDrawing">
      <xdr:col>23</xdr:col>
      <xdr:colOff>133350</xdr:colOff>
      <xdr:row>45</xdr:row>
      <xdr:rowOff>90170</xdr:rowOff>
    </xdr:to>
    <xdr:cxnSp macro="">
      <xdr:nvCxnSpPr>
        <xdr:cNvPr id="62" name="直線コネクタ 61"/>
        <xdr:cNvCxnSpPr/>
      </xdr:nvCxnSpPr>
      <xdr:spPr>
        <a:xfrm flipV="1">
          <a:off x="4953000" y="7226300"/>
          <a:ext cx="0" cy="579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62230</xdr:rowOff>
    </xdr:from>
    <xdr:ext cx="762000" cy="259080"/>
    <xdr:sp macro="" textlink="">
      <xdr:nvSpPr>
        <xdr:cNvPr id="63" name="財政力最小値テキスト"/>
        <xdr:cNvSpPr txBox="1"/>
      </xdr:nvSpPr>
      <xdr:spPr>
        <a:xfrm>
          <a:off x="5041900" y="777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90170</xdr:rowOff>
    </xdr:from>
    <xdr:to xmlns:xdr="http://schemas.openxmlformats.org/drawingml/2006/spreadsheetDrawing">
      <xdr:col>24</xdr:col>
      <xdr:colOff>12700</xdr:colOff>
      <xdr:row>45</xdr:row>
      <xdr:rowOff>90170</xdr:rowOff>
    </xdr:to>
    <xdr:cxnSp macro="">
      <xdr:nvCxnSpPr>
        <xdr:cNvPr id="64" name="直線コネクタ 63"/>
        <xdr:cNvCxnSpPr/>
      </xdr:nvCxnSpPr>
      <xdr:spPr>
        <a:xfrm>
          <a:off x="4864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111760</xdr:rowOff>
    </xdr:from>
    <xdr:ext cx="762000" cy="257175"/>
    <xdr:sp macro="" textlink="">
      <xdr:nvSpPr>
        <xdr:cNvPr id="65" name="財政力最大値テキスト"/>
        <xdr:cNvSpPr txBox="1"/>
      </xdr:nvSpPr>
      <xdr:spPr>
        <a:xfrm>
          <a:off x="5041900" y="6969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42</xdr:row>
      <xdr:rowOff>25400</xdr:rowOff>
    </xdr:from>
    <xdr:to xmlns:xdr="http://schemas.openxmlformats.org/drawingml/2006/spreadsheetDrawing">
      <xdr:col>24</xdr:col>
      <xdr:colOff>12700</xdr:colOff>
      <xdr:row>42</xdr:row>
      <xdr:rowOff>25400</xdr:rowOff>
    </xdr:to>
    <xdr:cxnSp macro="">
      <xdr:nvCxnSpPr>
        <xdr:cNvPr id="66" name="直線コネクタ 65"/>
        <xdr:cNvCxnSpPr/>
      </xdr:nvCxnSpPr>
      <xdr:spPr>
        <a:xfrm>
          <a:off x="4864100" y="722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95250</xdr:rowOff>
    </xdr:from>
    <xdr:to xmlns:xdr="http://schemas.openxmlformats.org/drawingml/2006/spreadsheetDrawing">
      <xdr:col>23</xdr:col>
      <xdr:colOff>133350</xdr:colOff>
      <xdr:row>43</xdr:row>
      <xdr:rowOff>143510</xdr:rowOff>
    </xdr:to>
    <xdr:cxnSp macro="">
      <xdr:nvCxnSpPr>
        <xdr:cNvPr id="67" name="直線コネクタ 66"/>
        <xdr:cNvCxnSpPr/>
      </xdr:nvCxnSpPr>
      <xdr:spPr>
        <a:xfrm>
          <a:off x="4114800" y="746760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64770</xdr:rowOff>
    </xdr:from>
    <xdr:ext cx="762000" cy="257175"/>
    <xdr:sp macro="" textlink="">
      <xdr:nvSpPr>
        <xdr:cNvPr id="68" name="財政力平均値テキスト"/>
        <xdr:cNvSpPr txBox="1"/>
      </xdr:nvSpPr>
      <xdr:spPr>
        <a:xfrm>
          <a:off x="5041900" y="74371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92710</xdr:rowOff>
    </xdr:from>
    <xdr:to xmlns:xdr="http://schemas.openxmlformats.org/drawingml/2006/spreadsheetDrawing">
      <xdr:col>23</xdr:col>
      <xdr:colOff>184150</xdr:colOff>
      <xdr:row>44</xdr:row>
      <xdr:rowOff>22860</xdr:rowOff>
    </xdr:to>
    <xdr:sp macro="" textlink="">
      <xdr:nvSpPr>
        <xdr:cNvPr id="69" name="フローチャート: 判断 68"/>
        <xdr:cNvSpPr/>
      </xdr:nvSpPr>
      <xdr:spPr>
        <a:xfrm>
          <a:off x="49022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143510</xdr:rowOff>
    </xdr:to>
    <xdr:cxnSp macro="">
      <xdr:nvCxnSpPr>
        <xdr:cNvPr id="70" name="直線コネクタ 69"/>
        <xdr:cNvCxnSpPr/>
      </xdr:nvCxnSpPr>
      <xdr:spPr>
        <a:xfrm flipV="1">
          <a:off x="3225800" y="74676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71" name="フローチャート: 判断 70"/>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72" name="テキスト ボックス 71"/>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95250</xdr:rowOff>
    </xdr:from>
    <xdr:to xmlns:xdr="http://schemas.openxmlformats.org/drawingml/2006/spreadsheetDrawing">
      <xdr:col>15</xdr:col>
      <xdr:colOff>82550</xdr:colOff>
      <xdr:row>43</xdr:row>
      <xdr:rowOff>143510</xdr:rowOff>
    </xdr:to>
    <xdr:cxnSp macro="">
      <xdr:nvCxnSpPr>
        <xdr:cNvPr id="73" name="直線コネクタ 72"/>
        <xdr:cNvCxnSpPr/>
      </xdr:nvCxnSpPr>
      <xdr:spPr>
        <a:xfrm>
          <a:off x="2336800" y="74676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92710</xdr:rowOff>
    </xdr:from>
    <xdr:to xmlns:xdr="http://schemas.openxmlformats.org/drawingml/2006/spreadsheetDrawing">
      <xdr:col>15</xdr:col>
      <xdr:colOff>133350</xdr:colOff>
      <xdr:row>44</xdr:row>
      <xdr:rowOff>22860</xdr:rowOff>
    </xdr:to>
    <xdr:sp macro="" textlink="">
      <xdr:nvSpPr>
        <xdr:cNvPr id="74" name="フローチャート: 判断 73"/>
        <xdr:cNvSpPr/>
      </xdr:nvSpPr>
      <xdr:spPr>
        <a:xfrm>
          <a:off x="3175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7620</xdr:rowOff>
    </xdr:from>
    <xdr:ext cx="762000" cy="257175"/>
    <xdr:sp macro="" textlink="">
      <xdr:nvSpPr>
        <xdr:cNvPr id="75" name="テキスト ボックス 74"/>
        <xdr:cNvSpPr txBox="1"/>
      </xdr:nvSpPr>
      <xdr:spPr>
        <a:xfrm>
          <a:off x="2844800" y="75514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95250</xdr:rowOff>
    </xdr:from>
    <xdr:to xmlns:xdr="http://schemas.openxmlformats.org/drawingml/2006/spreadsheetDrawing">
      <xdr:col>11</xdr:col>
      <xdr:colOff>31750</xdr:colOff>
      <xdr:row>43</xdr:row>
      <xdr:rowOff>143510</xdr:rowOff>
    </xdr:to>
    <xdr:cxnSp macro="">
      <xdr:nvCxnSpPr>
        <xdr:cNvPr id="76" name="直線コネクタ 75"/>
        <xdr:cNvCxnSpPr/>
      </xdr:nvCxnSpPr>
      <xdr:spPr>
        <a:xfrm flipV="1">
          <a:off x="1447800" y="74676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36</xdr:row>
      <xdr:rowOff>38100</xdr:rowOff>
    </xdr:from>
    <xdr:to xmlns:xdr="http://schemas.openxmlformats.org/drawingml/2006/spreadsheetDrawing">
      <xdr:col>11</xdr:col>
      <xdr:colOff>82550</xdr:colOff>
      <xdr:row>36</xdr:row>
      <xdr:rowOff>139700</xdr:rowOff>
    </xdr:to>
    <xdr:sp macro="" textlink="">
      <xdr:nvSpPr>
        <xdr:cNvPr id="77" name="フローチャート: 判断 76"/>
        <xdr:cNvSpPr/>
      </xdr:nvSpPr>
      <xdr:spPr>
        <a:xfrm>
          <a:off x="2286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149860</xdr:rowOff>
    </xdr:from>
    <xdr:ext cx="762000" cy="259080"/>
    <xdr:sp macro="" textlink="">
      <xdr:nvSpPr>
        <xdr:cNvPr id="78" name="テキスト ボックス 77"/>
        <xdr:cNvSpPr txBox="1"/>
      </xdr:nvSpPr>
      <xdr:spPr>
        <a:xfrm>
          <a:off x="1955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36</xdr:row>
      <xdr:rowOff>38100</xdr:rowOff>
    </xdr:from>
    <xdr:to xmlns:xdr="http://schemas.openxmlformats.org/drawingml/2006/spreadsheetDrawing">
      <xdr:col>7</xdr:col>
      <xdr:colOff>31750</xdr:colOff>
      <xdr:row>36</xdr:row>
      <xdr:rowOff>139700</xdr:rowOff>
    </xdr:to>
    <xdr:sp macro="" textlink="">
      <xdr:nvSpPr>
        <xdr:cNvPr id="79" name="フローチャート: 判断 78"/>
        <xdr:cNvSpPr/>
      </xdr:nvSpPr>
      <xdr:spPr>
        <a:xfrm>
          <a:off x="139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34</xdr:row>
      <xdr:rowOff>149860</xdr:rowOff>
    </xdr:from>
    <xdr:ext cx="762000" cy="259080"/>
    <xdr:sp macro="" textlink="">
      <xdr:nvSpPr>
        <xdr:cNvPr id="80" name="テキスト ボックス 79"/>
        <xdr:cNvSpPr txBox="1"/>
      </xdr:nvSpPr>
      <xdr:spPr>
        <a:xfrm>
          <a:off x="1066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92710</xdr:rowOff>
    </xdr:from>
    <xdr:to xmlns:xdr="http://schemas.openxmlformats.org/drawingml/2006/spreadsheetDrawing">
      <xdr:col>23</xdr:col>
      <xdr:colOff>184150</xdr:colOff>
      <xdr:row>44</xdr:row>
      <xdr:rowOff>22860</xdr:rowOff>
    </xdr:to>
    <xdr:sp macro="" textlink="">
      <xdr:nvSpPr>
        <xdr:cNvPr id="86" name="楕円 85"/>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109220</xdr:rowOff>
    </xdr:from>
    <xdr:ext cx="762000" cy="257175"/>
    <xdr:sp macro="" textlink="">
      <xdr:nvSpPr>
        <xdr:cNvPr id="87" name="財政力該当値テキスト"/>
        <xdr:cNvSpPr txBox="1"/>
      </xdr:nvSpPr>
      <xdr:spPr>
        <a:xfrm>
          <a:off x="5041900" y="73101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88" name="楕円 87"/>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156210</xdr:rowOff>
    </xdr:from>
    <xdr:ext cx="736600" cy="257175"/>
    <xdr:sp macro="" textlink="">
      <xdr:nvSpPr>
        <xdr:cNvPr id="89" name="テキスト ボックス 88"/>
        <xdr:cNvSpPr txBox="1"/>
      </xdr:nvSpPr>
      <xdr:spPr>
        <a:xfrm>
          <a:off x="3733800" y="71856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92710</xdr:rowOff>
    </xdr:from>
    <xdr:to xmlns:xdr="http://schemas.openxmlformats.org/drawingml/2006/spreadsheetDrawing">
      <xdr:col>15</xdr:col>
      <xdr:colOff>133350</xdr:colOff>
      <xdr:row>44</xdr:row>
      <xdr:rowOff>22860</xdr:rowOff>
    </xdr:to>
    <xdr:sp macro="" textlink="">
      <xdr:nvSpPr>
        <xdr:cNvPr id="90" name="楕円 89"/>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33020</xdr:rowOff>
    </xdr:from>
    <xdr:ext cx="762000" cy="259080"/>
    <xdr:sp macro="" textlink="">
      <xdr:nvSpPr>
        <xdr:cNvPr id="91" name="テキスト ボックス 90"/>
        <xdr:cNvSpPr txBox="1"/>
      </xdr:nvSpPr>
      <xdr:spPr>
        <a:xfrm>
          <a:off x="2844800" y="723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2" name="楕円 91"/>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3" name="テキスト ボックス 92"/>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92710</xdr:rowOff>
    </xdr:from>
    <xdr:to xmlns:xdr="http://schemas.openxmlformats.org/drawingml/2006/spreadsheetDrawing">
      <xdr:col>7</xdr:col>
      <xdr:colOff>31750</xdr:colOff>
      <xdr:row>44</xdr:row>
      <xdr:rowOff>22860</xdr:rowOff>
    </xdr:to>
    <xdr:sp macro="" textlink="">
      <xdr:nvSpPr>
        <xdr:cNvPr id="94" name="楕円 93"/>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7620</xdr:rowOff>
    </xdr:from>
    <xdr:ext cx="762000" cy="257175"/>
    <xdr:sp macro="" textlink="">
      <xdr:nvSpPr>
        <xdr:cNvPr id="95" name="テキスト ボックス 94"/>
        <xdr:cNvSpPr txBox="1"/>
      </xdr:nvSpPr>
      <xdr:spPr>
        <a:xfrm>
          <a:off x="1066800" y="75514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97" name="テキスト ボックス 96"/>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98" name="テキスト ボックス 97"/>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経常経費充当一般財源及び経常一般財源ともに増加したものの、扶助費や物件費の増加額が分母を上回ったことから、経常収支比率は</a:t>
          </a:r>
          <a:r>
            <a:rPr kumimoji="1" lang="en-US" altLang="ja-JP" sz="1300">
              <a:solidFill>
                <a:schemeClr val="tx1"/>
              </a:solidFill>
              <a:latin typeface="ＭＳ Ｐゴシック"/>
              <a:ea typeface="ＭＳ Ｐゴシック"/>
            </a:rPr>
            <a:t>0.7</a:t>
          </a:r>
          <a:r>
            <a:rPr kumimoji="1" lang="ja-JP" altLang="en-US" sz="1300">
              <a:solidFill>
                <a:schemeClr val="tx1"/>
              </a:solidFill>
              <a:latin typeface="ＭＳ Ｐゴシック"/>
              <a:ea typeface="ＭＳ Ｐゴシック"/>
            </a:rPr>
            <a:t>ポイントの増となった。</a:t>
          </a:r>
          <a:endParaRPr kumimoji="1" lang="en-US" altLang="ja-JP"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財政の硬直状態が続く中、経常経費の削減に向けた取組はもとより、市税をはじめとする自主財源の確保に努める必要がある。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1" name="テキスト ボックス 110"/>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2" name="直線コネクタ 111"/>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3" name="テキスト ボックス 112"/>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4" name="直線コネクタ 113"/>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5" name="テキスト ボックス 114"/>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6" name="直線コネクタ 115"/>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7" name="テキスト ボックス 116"/>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8" name="直線コネクタ 117"/>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175"/>
    <xdr:sp macro="" textlink="">
      <xdr:nvSpPr>
        <xdr:cNvPr id="119" name="テキスト ボックス 118"/>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153670</xdr:rowOff>
    </xdr:from>
    <xdr:to xmlns:xdr="http://schemas.openxmlformats.org/drawingml/2006/spreadsheetDrawing">
      <xdr:col>23</xdr:col>
      <xdr:colOff>133350</xdr:colOff>
      <xdr:row>67</xdr:row>
      <xdr:rowOff>7620</xdr:rowOff>
    </xdr:to>
    <xdr:cxnSp macro="">
      <xdr:nvCxnSpPr>
        <xdr:cNvPr id="123" name="直線コネクタ 122"/>
        <xdr:cNvCxnSpPr/>
      </xdr:nvCxnSpPr>
      <xdr:spPr>
        <a:xfrm flipV="1">
          <a:off x="4953000" y="992632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151130</xdr:rowOff>
    </xdr:from>
    <xdr:ext cx="762000" cy="259080"/>
    <xdr:sp macro="" textlink="">
      <xdr:nvSpPr>
        <xdr:cNvPr id="124" name="財政構造の弾力性最小値テキスト"/>
        <xdr:cNvSpPr txBox="1"/>
      </xdr:nvSpPr>
      <xdr:spPr>
        <a:xfrm>
          <a:off x="5041900" y="1146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7620</xdr:rowOff>
    </xdr:from>
    <xdr:to xmlns:xdr="http://schemas.openxmlformats.org/drawingml/2006/spreadsheetDrawing">
      <xdr:col>24</xdr:col>
      <xdr:colOff>12700</xdr:colOff>
      <xdr:row>67</xdr:row>
      <xdr:rowOff>7620</xdr:rowOff>
    </xdr:to>
    <xdr:cxnSp macro="">
      <xdr:nvCxnSpPr>
        <xdr:cNvPr id="125" name="直線コネクタ 124"/>
        <xdr:cNvCxnSpPr/>
      </xdr:nvCxnSpPr>
      <xdr:spPr>
        <a:xfrm>
          <a:off x="4864100" y="1149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68580</xdr:rowOff>
    </xdr:from>
    <xdr:ext cx="762000" cy="259080"/>
    <xdr:sp macro="" textlink="">
      <xdr:nvSpPr>
        <xdr:cNvPr id="126" name="財政構造の弾力性最大値テキスト"/>
        <xdr:cNvSpPr txBox="1"/>
      </xdr:nvSpPr>
      <xdr:spPr>
        <a:xfrm>
          <a:off x="5041900" y="9669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153670</xdr:rowOff>
    </xdr:from>
    <xdr:to xmlns:xdr="http://schemas.openxmlformats.org/drawingml/2006/spreadsheetDrawing">
      <xdr:col>24</xdr:col>
      <xdr:colOff>12700</xdr:colOff>
      <xdr:row>57</xdr:row>
      <xdr:rowOff>153670</xdr:rowOff>
    </xdr:to>
    <xdr:cxnSp macro="">
      <xdr:nvCxnSpPr>
        <xdr:cNvPr id="127" name="直線コネクタ 126"/>
        <xdr:cNvCxnSpPr/>
      </xdr:nvCxnSpPr>
      <xdr:spPr>
        <a:xfrm>
          <a:off x="4864100" y="992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10160</xdr:rowOff>
    </xdr:from>
    <xdr:to xmlns:xdr="http://schemas.openxmlformats.org/drawingml/2006/spreadsheetDrawing">
      <xdr:col>23</xdr:col>
      <xdr:colOff>133350</xdr:colOff>
      <xdr:row>67</xdr:row>
      <xdr:rowOff>7620</xdr:rowOff>
    </xdr:to>
    <xdr:cxnSp macro="">
      <xdr:nvCxnSpPr>
        <xdr:cNvPr id="128" name="直線コネクタ 127"/>
        <xdr:cNvCxnSpPr/>
      </xdr:nvCxnSpPr>
      <xdr:spPr>
        <a:xfrm>
          <a:off x="4114800" y="11325860"/>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154940</xdr:rowOff>
    </xdr:from>
    <xdr:ext cx="762000" cy="257175"/>
    <xdr:sp macro="" textlink="">
      <xdr:nvSpPr>
        <xdr:cNvPr id="129" name="財政構造の弾力性平均値テキスト"/>
        <xdr:cNvSpPr txBox="1"/>
      </xdr:nvSpPr>
      <xdr:spPr>
        <a:xfrm>
          <a:off x="5041900" y="1061339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138430</xdr:rowOff>
    </xdr:from>
    <xdr:to xmlns:xdr="http://schemas.openxmlformats.org/drawingml/2006/spreadsheetDrawing">
      <xdr:col>23</xdr:col>
      <xdr:colOff>184150</xdr:colOff>
      <xdr:row>63</xdr:row>
      <xdr:rowOff>68580</xdr:rowOff>
    </xdr:to>
    <xdr:sp macro="" textlink="">
      <xdr:nvSpPr>
        <xdr:cNvPr id="130" name="フローチャート: 判断 129"/>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73660</xdr:rowOff>
    </xdr:from>
    <xdr:to xmlns:xdr="http://schemas.openxmlformats.org/drawingml/2006/spreadsheetDrawing">
      <xdr:col>19</xdr:col>
      <xdr:colOff>133350</xdr:colOff>
      <xdr:row>66</xdr:row>
      <xdr:rowOff>10160</xdr:rowOff>
    </xdr:to>
    <xdr:cxnSp macro="">
      <xdr:nvCxnSpPr>
        <xdr:cNvPr id="131" name="直線コネクタ 130"/>
        <xdr:cNvCxnSpPr/>
      </xdr:nvCxnSpPr>
      <xdr:spPr>
        <a:xfrm>
          <a:off x="3225800" y="10360660"/>
          <a:ext cx="889000" cy="965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114300</xdr:rowOff>
    </xdr:from>
    <xdr:to xmlns:xdr="http://schemas.openxmlformats.org/drawingml/2006/spreadsheetDrawing">
      <xdr:col>19</xdr:col>
      <xdr:colOff>184150</xdr:colOff>
      <xdr:row>63</xdr:row>
      <xdr:rowOff>44450</xdr:rowOff>
    </xdr:to>
    <xdr:sp macro="" textlink="">
      <xdr:nvSpPr>
        <xdr:cNvPr id="132" name="フローチャート: 判断 131"/>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54610</xdr:rowOff>
    </xdr:from>
    <xdr:ext cx="736600" cy="257175"/>
    <xdr:sp macro="" textlink="">
      <xdr:nvSpPr>
        <xdr:cNvPr id="133" name="テキスト ボックス 132"/>
        <xdr:cNvSpPr txBox="1"/>
      </xdr:nvSpPr>
      <xdr:spPr>
        <a:xfrm>
          <a:off x="3733800" y="105130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73660</xdr:rowOff>
    </xdr:from>
    <xdr:to xmlns:xdr="http://schemas.openxmlformats.org/drawingml/2006/spreadsheetDrawing">
      <xdr:col>15</xdr:col>
      <xdr:colOff>82550</xdr:colOff>
      <xdr:row>66</xdr:row>
      <xdr:rowOff>130810</xdr:rowOff>
    </xdr:to>
    <xdr:cxnSp macro="">
      <xdr:nvCxnSpPr>
        <xdr:cNvPr id="134" name="直線コネクタ 133"/>
        <xdr:cNvCxnSpPr/>
      </xdr:nvCxnSpPr>
      <xdr:spPr>
        <a:xfrm flipV="1">
          <a:off x="2336800" y="10360660"/>
          <a:ext cx="889000" cy="1085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121920</xdr:rowOff>
    </xdr:from>
    <xdr:to xmlns:xdr="http://schemas.openxmlformats.org/drawingml/2006/spreadsheetDrawing">
      <xdr:col>15</xdr:col>
      <xdr:colOff>133350</xdr:colOff>
      <xdr:row>60</xdr:row>
      <xdr:rowOff>52070</xdr:rowOff>
    </xdr:to>
    <xdr:sp macro="" textlink="">
      <xdr:nvSpPr>
        <xdr:cNvPr id="135" name="フローチャート: 判断 134"/>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62230</xdr:rowOff>
    </xdr:from>
    <xdr:ext cx="762000" cy="259080"/>
    <xdr:sp macro="" textlink="">
      <xdr:nvSpPr>
        <xdr:cNvPr id="136" name="テキスト ボックス 135"/>
        <xdr:cNvSpPr txBox="1"/>
      </xdr:nvSpPr>
      <xdr:spPr>
        <a:xfrm>
          <a:off x="284480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82550</xdr:rowOff>
    </xdr:from>
    <xdr:to xmlns:xdr="http://schemas.openxmlformats.org/drawingml/2006/spreadsheetDrawing">
      <xdr:col>11</xdr:col>
      <xdr:colOff>31750</xdr:colOff>
      <xdr:row>66</xdr:row>
      <xdr:rowOff>130810</xdr:rowOff>
    </xdr:to>
    <xdr:cxnSp macro="">
      <xdr:nvCxnSpPr>
        <xdr:cNvPr id="137" name="直線コネクタ 136"/>
        <xdr:cNvCxnSpPr/>
      </xdr:nvCxnSpPr>
      <xdr:spPr>
        <a:xfrm>
          <a:off x="1447800" y="113982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41910</xdr:rowOff>
    </xdr:from>
    <xdr:to xmlns:xdr="http://schemas.openxmlformats.org/drawingml/2006/spreadsheetDrawing">
      <xdr:col>11</xdr:col>
      <xdr:colOff>82550</xdr:colOff>
      <xdr:row>62</xdr:row>
      <xdr:rowOff>143510</xdr:rowOff>
    </xdr:to>
    <xdr:sp macro="" textlink="">
      <xdr:nvSpPr>
        <xdr:cNvPr id="138" name="フローチャート: 判断 137"/>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153670</xdr:rowOff>
    </xdr:from>
    <xdr:ext cx="762000" cy="259080"/>
    <xdr:sp macro="" textlink="">
      <xdr:nvSpPr>
        <xdr:cNvPr id="139" name="テキスト ボックス 138"/>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41910</xdr:rowOff>
    </xdr:from>
    <xdr:to xmlns:xdr="http://schemas.openxmlformats.org/drawingml/2006/spreadsheetDrawing">
      <xdr:col>7</xdr:col>
      <xdr:colOff>31750</xdr:colOff>
      <xdr:row>62</xdr:row>
      <xdr:rowOff>143510</xdr:rowOff>
    </xdr:to>
    <xdr:sp macro="" textlink="">
      <xdr:nvSpPr>
        <xdr:cNvPr id="140" name="フローチャート: 判断 139"/>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153670</xdr:rowOff>
    </xdr:from>
    <xdr:ext cx="762000" cy="259080"/>
    <xdr:sp macro="" textlink="">
      <xdr:nvSpPr>
        <xdr:cNvPr id="141" name="テキスト ボックス 140"/>
        <xdr:cNvSpPr txBox="1"/>
      </xdr:nvSpPr>
      <xdr:spPr>
        <a:xfrm>
          <a:off x="1066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2" name="テキスト ボックス 141"/>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3" name="テキスト ボックス 142"/>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4" name="テキスト ボックス 143"/>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5" name="テキスト ボックス 144"/>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46" name="テキスト ボックス 145"/>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128270</xdr:rowOff>
    </xdr:from>
    <xdr:to xmlns:xdr="http://schemas.openxmlformats.org/drawingml/2006/spreadsheetDrawing">
      <xdr:col>23</xdr:col>
      <xdr:colOff>184150</xdr:colOff>
      <xdr:row>67</xdr:row>
      <xdr:rowOff>58420</xdr:rowOff>
    </xdr:to>
    <xdr:sp macro="" textlink="">
      <xdr:nvSpPr>
        <xdr:cNvPr id="147" name="楕円 146"/>
        <xdr:cNvSpPr/>
      </xdr:nvSpPr>
      <xdr:spPr>
        <a:xfrm>
          <a:off x="4902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66</xdr:row>
      <xdr:rowOff>24130</xdr:rowOff>
    </xdr:from>
    <xdr:ext cx="762000" cy="259080"/>
    <xdr:sp macro="" textlink="">
      <xdr:nvSpPr>
        <xdr:cNvPr id="148" name="財政構造の弾力性該当値テキスト"/>
        <xdr:cNvSpPr txBox="1"/>
      </xdr:nvSpPr>
      <xdr:spPr>
        <a:xfrm>
          <a:off x="5041900" y="1133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130810</xdr:rowOff>
    </xdr:from>
    <xdr:to xmlns:xdr="http://schemas.openxmlformats.org/drawingml/2006/spreadsheetDrawing">
      <xdr:col>19</xdr:col>
      <xdr:colOff>184150</xdr:colOff>
      <xdr:row>66</xdr:row>
      <xdr:rowOff>60960</xdr:rowOff>
    </xdr:to>
    <xdr:sp macro="" textlink="">
      <xdr:nvSpPr>
        <xdr:cNvPr id="149" name="楕円 148"/>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45720</xdr:rowOff>
    </xdr:from>
    <xdr:ext cx="736600" cy="259080"/>
    <xdr:sp macro="" textlink="">
      <xdr:nvSpPr>
        <xdr:cNvPr id="150" name="テキスト ボックス 149"/>
        <xdr:cNvSpPr txBox="1"/>
      </xdr:nvSpPr>
      <xdr:spPr>
        <a:xfrm>
          <a:off x="3733800" y="11361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22860</xdr:rowOff>
    </xdr:from>
    <xdr:to xmlns:xdr="http://schemas.openxmlformats.org/drawingml/2006/spreadsheetDrawing">
      <xdr:col>15</xdr:col>
      <xdr:colOff>133350</xdr:colOff>
      <xdr:row>60</xdr:row>
      <xdr:rowOff>124460</xdr:rowOff>
    </xdr:to>
    <xdr:sp macro="" textlink="">
      <xdr:nvSpPr>
        <xdr:cNvPr id="151" name="楕円 150"/>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109220</xdr:rowOff>
    </xdr:from>
    <xdr:ext cx="762000" cy="257175"/>
    <xdr:sp macro="" textlink="">
      <xdr:nvSpPr>
        <xdr:cNvPr id="152" name="テキスト ボックス 151"/>
        <xdr:cNvSpPr txBox="1"/>
      </xdr:nvSpPr>
      <xdr:spPr>
        <a:xfrm>
          <a:off x="2844800" y="10396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66</xdr:row>
      <xdr:rowOff>80010</xdr:rowOff>
    </xdr:from>
    <xdr:to xmlns:xdr="http://schemas.openxmlformats.org/drawingml/2006/spreadsheetDrawing">
      <xdr:col>11</xdr:col>
      <xdr:colOff>82550</xdr:colOff>
      <xdr:row>67</xdr:row>
      <xdr:rowOff>10160</xdr:rowOff>
    </xdr:to>
    <xdr:sp macro="" textlink="">
      <xdr:nvSpPr>
        <xdr:cNvPr id="153" name="楕円 152"/>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166370</xdr:rowOff>
    </xdr:from>
    <xdr:ext cx="762000" cy="257175"/>
    <xdr:sp macro="" textlink="">
      <xdr:nvSpPr>
        <xdr:cNvPr id="154" name="テキスト ボックス 153"/>
        <xdr:cNvSpPr txBox="1"/>
      </xdr:nvSpPr>
      <xdr:spPr>
        <a:xfrm>
          <a:off x="1955800" y="11482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31750</xdr:rowOff>
    </xdr:from>
    <xdr:to xmlns:xdr="http://schemas.openxmlformats.org/drawingml/2006/spreadsheetDrawing">
      <xdr:col>7</xdr:col>
      <xdr:colOff>31750</xdr:colOff>
      <xdr:row>66</xdr:row>
      <xdr:rowOff>133350</xdr:rowOff>
    </xdr:to>
    <xdr:sp macro="" textlink="">
      <xdr:nvSpPr>
        <xdr:cNvPr id="155" name="楕円 154"/>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118110</xdr:rowOff>
    </xdr:from>
    <xdr:ext cx="762000" cy="259080"/>
    <xdr:sp macro="" textlink="">
      <xdr:nvSpPr>
        <xdr:cNvPr id="156" name="テキスト ボックス 155"/>
        <xdr:cNvSpPr txBox="1"/>
      </xdr:nvSpPr>
      <xdr:spPr>
        <a:xfrm>
          <a:off x="1066800" y="1143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59" name="テキスト ボックス 158"/>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[231,829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人口１人当たりの人件費・物件費の決算額は、前年度に比べて</a:t>
          </a:r>
          <a:r>
            <a:rPr kumimoji="1" lang="en-US" altLang="ja-JP" sz="1300">
              <a:latin typeface="ＭＳ Ｐゴシック"/>
              <a:ea typeface="ＭＳ Ｐゴシック"/>
            </a:rPr>
            <a:t>33,497</a:t>
          </a:r>
          <a:r>
            <a:rPr kumimoji="1" lang="ja-JP" altLang="en-US" sz="1300">
              <a:latin typeface="ＭＳ Ｐゴシック"/>
              <a:ea typeface="ＭＳ Ｐゴシック"/>
            </a:rPr>
            <a:t>円の増となった。主な要因は、ふるさと納税が好調であるが故の委託経費の増や、物価高騰対策関連事業の実施による増であるが、今後、維持補修費については、施設の老朽化に伴い増加が予想されることから、公共施設等総合管理計画に基づく公共施設の適正配置に取り組むことにより、コスト縮減に努める。</a:t>
          </a: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0" name="テキスト ボックス 169"/>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7175"/>
    <xdr:sp macro="" textlink="">
      <xdr:nvSpPr>
        <xdr:cNvPr id="174" name="テキスト ボックス 173"/>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7175"/>
    <xdr:sp macro="" textlink="">
      <xdr:nvSpPr>
        <xdr:cNvPr id="176" name="テキスト ボックス 175"/>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84" name="テキスト ボックス 183"/>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120650</xdr:rowOff>
    </xdr:from>
    <xdr:to xmlns:xdr="http://schemas.openxmlformats.org/drawingml/2006/spreadsheetDrawing">
      <xdr:col>23</xdr:col>
      <xdr:colOff>133350</xdr:colOff>
      <xdr:row>89</xdr:row>
      <xdr:rowOff>40640</xdr:rowOff>
    </xdr:to>
    <xdr:cxnSp macro="">
      <xdr:nvCxnSpPr>
        <xdr:cNvPr id="186" name="直線コネクタ 185"/>
        <xdr:cNvCxnSpPr/>
      </xdr:nvCxnSpPr>
      <xdr:spPr>
        <a:xfrm flipV="1">
          <a:off x="4953000" y="1400810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12700</xdr:rowOff>
    </xdr:from>
    <xdr:ext cx="762000" cy="259080"/>
    <xdr:sp macro="" textlink="">
      <xdr:nvSpPr>
        <xdr:cNvPr id="187" name="人件費・物件費等の状況最小値テキスト"/>
        <xdr:cNvSpPr txBox="1"/>
      </xdr:nvSpPr>
      <xdr:spPr>
        <a:xfrm>
          <a:off x="5041900" y="152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40640</xdr:rowOff>
    </xdr:from>
    <xdr:to xmlns:xdr="http://schemas.openxmlformats.org/drawingml/2006/spreadsheetDrawing">
      <xdr:col>24</xdr:col>
      <xdr:colOff>12700</xdr:colOff>
      <xdr:row>89</xdr:row>
      <xdr:rowOff>40640</xdr:rowOff>
    </xdr:to>
    <xdr:cxnSp macro="">
      <xdr:nvCxnSpPr>
        <xdr:cNvPr id="188" name="直線コネクタ 187"/>
        <xdr:cNvCxnSpPr/>
      </xdr:nvCxnSpPr>
      <xdr:spPr>
        <a:xfrm>
          <a:off x="4864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34925</xdr:rowOff>
    </xdr:from>
    <xdr:ext cx="762000" cy="259080"/>
    <xdr:sp macro="" textlink="">
      <xdr:nvSpPr>
        <xdr:cNvPr id="189" name="人件費・物件費等の状況最大値テキスト"/>
        <xdr:cNvSpPr txBox="1"/>
      </xdr:nvSpPr>
      <xdr:spPr>
        <a:xfrm>
          <a:off x="5041900" y="1375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120650</xdr:rowOff>
    </xdr:from>
    <xdr:to xmlns:xdr="http://schemas.openxmlformats.org/drawingml/2006/spreadsheetDrawing">
      <xdr:col>24</xdr:col>
      <xdr:colOff>12700</xdr:colOff>
      <xdr:row>81</xdr:row>
      <xdr:rowOff>120650</xdr:rowOff>
    </xdr:to>
    <xdr:cxnSp macro="">
      <xdr:nvCxnSpPr>
        <xdr:cNvPr id="190" name="直線コネクタ 189"/>
        <xdr:cNvCxnSpPr/>
      </xdr:nvCxnSpPr>
      <xdr:spPr>
        <a:xfrm>
          <a:off x="4864100" y="1400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88</xdr:row>
      <xdr:rowOff>98425</xdr:rowOff>
    </xdr:from>
    <xdr:to xmlns:xdr="http://schemas.openxmlformats.org/drawingml/2006/spreadsheetDrawing">
      <xdr:col>23</xdr:col>
      <xdr:colOff>133350</xdr:colOff>
      <xdr:row>89</xdr:row>
      <xdr:rowOff>40640</xdr:rowOff>
    </xdr:to>
    <xdr:cxnSp macro="">
      <xdr:nvCxnSpPr>
        <xdr:cNvPr id="191" name="直線コネクタ 190"/>
        <xdr:cNvCxnSpPr/>
      </xdr:nvCxnSpPr>
      <xdr:spPr>
        <a:xfrm>
          <a:off x="4114800" y="15186025"/>
          <a:ext cx="838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33020</xdr:rowOff>
    </xdr:from>
    <xdr:ext cx="762000" cy="259080"/>
    <xdr:sp macro="" textlink="">
      <xdr:nvSpPr>
        <xdr:cNvPr id="192" name="人件費・物件費等の状況平均値テキスト"/>
        <xdr:cNvSpPr txBox="1"/>
      </xdr:nvSpPr>
      <xdr:spPr>
        <a:xfrm>
          <a:off x="5041900" y="14263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16510</xdr:rowOff>
    </xdr:from>
    <xdr:to xmlns:xdr="http://schemas.openxmlformats.org/drawingml/2006/spreadsheetDrawing">
      <xdr:col>23</xdr:col>
      <xdr:colOff>184150</xdr:colOff>
      <xdr:row>84</xdr:row>
      <xdr:rowOff>118110</xdr:rowOff>
    </xdr:to>
    <xdr:sp macro="" textlink="">
      <xdr:nvSpPr>
        <xdr:cNvPr id="193" name="フローチャート: 判断 192"/>
        <xdr:cNvSpPr/>
      </xdr:nvSpPr>
      <xdr:spPr>
        <a:xfrm>
          <a:off x="4902200" y="1441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163830</xdr:rowOff>
    </xdr:from>
    <xdr:to xmlns:xdr="http://schemas.openxmlformats.org/drawingml/2006/spreadsheetDrawing">
      <xdr:col>19</xdr:col>
      <xdr:colOff>133350</xdr:colOff>
      <xdr:row>88</xdr:row>
      <xdr:rowOff>98425</xdr:rowOff>
    </xdr:to>
    <xdr:cxnSp macro="">
      <xdr:nvCxnSpPr>
        <xdr:cNvPr id="194" name="直線コネクタ 193"/>
        <xdr:cNvCxnSpPr/>
      </xdr:nvCxnSpPr>
      <xdr:spPr>
        <a:xfrm>
          <a:off x="3225800" y="14737080"/>
          <a:ext cx="889000" cy="448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11430</xdr:rowOff>
    </xdr:from>
    <xdr:to xmlns:xdr="http://schemas.openxmlformats.org/drawingml/2006/spreadsheetDrawing">
      <xdr:col>19</xdr:col>
      <xdr:colOff>184150</xdr:colOff>
      <xdr:row>84</xdr:row>
      <xdr:rowOff>113030</xdr:rowOff>
    </xdr:to>
    <xdr:sp macro="" textlink="">
      <xdr:nvSpPr>
        <xdr:cNvPr id="195" name="フローチャート: 判断 194"/>
        <xdr:cNvSpPr/>
      </xdr:nvSpPr>
      <xdr:spPr>
        <a:xfrm>
          <a:off x="4064000" y="1441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123190</xdr:rowOff>
    </xdr:from>
    <xdr:ext cx="736600" cy="257175"/>
    <xdr:sp macro="" textlink="">
      <xdr:nvSpPr>
        <xdr:cNvPr id="196" name="テキスト ボックス 195"/>
        <xdr:cNvSpPr txBox="1"/>
      </xdr:nvSpPr>
      <xdr:spPr>
        <a:xfrm>
          <a:off x="3733800" y="141820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91440</xdr:rowOff>
    </xdr:from>
    <xdr:to xmlns:xdr="http://schemas.openxmlformats.org/drawingml/2006/spreadsheetDrawing">
      <xdr:col>15</xdr:col>
      <xdr:colOff>82550</xdr:colOff>
      <xdr:row>85</xdr:row>
      <xdr:rowOff>163830</xdr:rowOff>
    </xdr:to>
    <xdr:cxnSp macro="">
      <xdr:nvCxnSpPr>
        <xdr:cNvPr id="197" name="直線コネクタ 196"/>
        <xdr:cNvCxnSpPr/>
      </xdr:nvCxnSpPr>
      <xdr:spPr>
        <a:xfrm>
          <a:off x="2336800" y="1449324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168910</xdr:rowOff>
    </xdr:from>
    <xdr:to xmlns:xdr="http://schemas.openxmlformats.org/drawingml/2006/spreadsheetDrawing">
      <xdr:col>15</xdr:col>
      <xdr:colOff>133350</xdr:colOff>
      <xdr:row>83</xdr:row>
      <xdr:rowOff>99060</xdr:rowOff>
    </xdr:to>
    <xdr:sp macro="" textlink="">
      <xdr:nvSpPr>
        <xdr:cNvPr id="198" name="フローチャート: 判断 197"/>
        <xdr:cNvSpPr/>
      </xdr:nvSpPr>
      <xdr:spPr>
        <a:xfrm>
          <a:off x="3175000" y="1422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109220</xdr:rowOff>
    </xdr:from>
    <xdr:ext cx="762000" cy="257175"/>
    <xdr:sp macro="" textlink="">
      <xdr:nvSpPr>
        <xdr:cNvPr id="199" name="テキスト ボックス 198"/>
        <xdr:cNvSpPr txBox="1"/>
      </xdr:nvSpPr>
      <xdr:spPr>
        <a:xfrm>
          <a:off x="2844800" y="139966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97790</xdr:rowOff>
    </xdr:from>
    <xdr:to xmlns:xdr="http://schemas.openxmlformats.org/drawingml/2006/spreadsheetDrawing">
      <xdr:col>11</xdr:col>
      <xdr:colOff>31750</xdr:colOff>
      <xdr:row>84</xdr:row>
      <xdr:rowOff>91440</xdr:rowOff>
    </xdr:to>
    <xdr:cxnSp macro="">
      <xdr:nvCxnSpPr>
        <xdr:cNvPr id="200" name="直線コネクタ 199"/>
        <xdr:cNvCxnSpPr/>
      </xdr:nvCxnSpPr>
      <xdr:spPr>
        <a:xfrm>
          <a:off x="1447800" y="1432814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62230</xdr:rowOff>
    </xdr:from>
    <xdr:to xmlns:xdr="http://schemas.openxmlformats.org/drawingml/2006/spreadsheetDrawing">
      <xdr:col>11</xdr:col>
      <xdr:colOff>82550</xdr:colOff>
      <xdr:row>81</xdr:row>
      <xdr:rowOff>163830</xdr:rowOff>
    </xdr:to>
    <xdr:sp macro="" textlink="">
      <xdr:nvSpPr>
        <xdr:cNvPr id="201" name="フローチャート: 判断 200"/>
        <xdr:cNvSpPr/>
      </xdr:nvSpPr>
      <xdr:spPr>
        <a:xfrm>
          <a:off x="2286000" y="1394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2540</xdr:rowOff>
    </xdr:from>
    <xdr:ext cx="762000" cy="259080"/>
    <xdr:sp macro="" textlink="">
      <xdr:nvSpPr>
        <xdr:cNvPr id="202" name="テキスト ボックス 201"/>
        <xdr:cNvSpPr txBox="1"/>
      </xdr:nvSpPr>
      <xdr:spPr>
        <a:xfrm>
          <a:off x="1955800" y="1371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120650</xdr:rowOff>
    </xdr:from>
    <xdr:to xmlns:xdr="http://schemas.openxmlformats.org/drawingml/2006/spreadsheetDrawing">
      <xdr:col>7</xdr:col>
      <xdr:colOff>31750</xdr:colOff>
      <xdr:row>81</xdr:row>
      <xdr:rowOff>50800</xdr:rowOff>
    </xdr:to>
    <xdr:sp macro="" textlink="">
      <xdr:nvSpPr>
        <xdr:cNvPr id="203" name="フローチャート: 判断 202"/>
        <xdr:cNvSpPr/>
      </xdr:nvSpPr>
      <xdr:spPr>
        <a:xfrm>
          <a:off x="13970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60960</xdr:rowOff>
    </xdr:from>
    <xdr:ext cx="762000" cy="259080"/>
    <xdr:sp macro="" textlink="">
      <xdr:nvSpPr>
        <xdr:cNvPr id="204" name="テキスト ボックス 203"/>
        <xdr:cNvSpPr txBox="1"/>
      </xdr:nvSpPr>
      <xdr:spPr>
        <a:xfrm>
          <a:off x="1066800" y="1360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88</xdr:row>
      <xdr:rowOff>161290</xdr:rowOff>
    </xdr:from>
    <xdr:to xmlns:xdr="http://schemas.openxmlformats.org/drawingml/2006/spreadsheetDrawing">
      <xdr:col>23</xdr:col>
      <xdr:colOff>184150</xdr:colOff>
      <xdr:row>89</xdr:row>
      <xdr:rowOff>91440</xdr:rowOff>
    </xdr:to>
    <xdr:sp macro="" textlink="">
      <xdr:nvSpPr>
        <xdr:cNvPr id="210" name="楕円 209"/>
        <xdr:cNvSpPr/>
      </xdr:nvSpPr>
      <xdr:spPr>
        <a:xfrm>
          <a:off x="4902200" y="152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88</xdr:row>
      <xdr:rowOff>57150</xdr:rowOff>
    </xdr:from>
    <xdr:ext cx="762000" cy="259080"/>
    <xdr:sp macro="" textlink="">
      <xdr:nvSpPr>
        <xdr:cNvPr id="211" name="人件費・物件費等の状況該当値テキスト"/>
        <xdr:cNvSpPr txBox="1"/>
      </xdr:nvSpPr>
      <xdr:spPr>
        <a:xfrm>
          <a:off x="5041900" y="1514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88</xdr:row>
      <xdr:rowOff>47625</xdr:rowOff>
    </xdr:from>
    <xdr:to xmlns:xdr="http://schemas.openxmlformats.org/drawingml/2006/spreadsheetDrawing">
      <xdr:col>19</xdr:col>
      <xdr:colOff>184150</xdr:colOff>
      <xdr:row>88</xdr:row>
      <xdr:rowOff>149225</xdr:rowOff>
    </xdr:to>
    <xdr:sp macro="" textlink="">
      <xdr:nvSpPr>
        <xdr:cNvPr id="212" name="楕円 211"/>
        <xdr:cNvSpPr/>
      </xdr:nvSpPr>
      <xdr:spPr>
        <a:xfrm>
          <a:off x="4064000" y="151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88</xdr:row>
      <xdr:rowOff>133985</xdr:rowOff>
    </xdr:from>
    <xdr:ext cx="736600" cy="257175"/>
    <xdr:sp macro="" textlink="">
      <xdr:nvSpPr>
        <xdr:cNvPr id="213" name="テキスト ボックス 212"/>
        <xdr:cNvSpPr txBox="1"/>
      </xdr:nvSpPr>
      <xdr:spPr>
        <a:xfrm>
          <a:off x="3733800" y="152215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85</xdr:row>
      <xdr:rowOff>113030</xdr:rowOff>
    </xdr:from>
    <xdr:to xmlns:xdr="http://schemas.openxmlformats.org/drawingml/2006/spreadsheetDrawing">
      <xdr:col>15</xdr:col>
      <xdr:colOff>133350</xdr:colOff>
      <xdr:row>86</xdr:row>
      <xdr:rowOff>43180</xdr:rowOff>
    </xdr:to>
    <xdr:sp macro="" textlink="">
      <xdr:nvSpPr>
        <xdr:cNvPr id="214" name="楕円 213"/>
        <xdr:cNvSpPr/>
      </xdr:nvSpPr>
      <xdr:spPr>
        <a:xfrm>
          <a:off x="31750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86</xdr:row>
      <xdr:rowOff>27940</xdr:rowOff>
    </xdr:from>
    <xdr:ext cx="762000" cy="259080"/>
    <xdr:sp macro="" textlink="">
      <xdr:nvSpPr>
        <xdr:cNvPr id="215" name="テキスト ボックス 214"/>
        <xdr:cNvSpPr txBox="1"/>
      </xdr:nvSpPr>
      <xdr:spPr>
        <a:xfrm>
          <a:off x="2844800" y="14772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84</xdr:row>
      <xdr:rowOff>40640</xdr:rowOff>
    </xdr:from>
    <xdr:to xmlns:xdr="http://schemas.openxmlformats.org/drawingml/2006/spreadsheetDrawing">
      <xdr:col>11</xdr:col>
      <xdr:colOff>82550</xdr:colOff>
      <xdr:row>84</xdr:row>
      <xdr:rowOff>142240</xdr:rowOff>
    </xdr:to>
    <xdr:sp macro="" textlink="">
      <xdr:nvSpPr>
        <xdr:cNvPr id="216" name="楕円 215"/>
        <xdr:cNvSpPr/>
      </xdr:nvSpPr>
      <xdr:spPr>
        <a:xfrm>
          <a:off x="2286000" y="144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127000</xdr:rowOff>
    </xdr:from>
    <xdr:ext cx="762000" cy="259080"/>
    <xdr:sp macro="" textlink="">
      <xdr:nvSpPr>
        <xdr:cNvPr id="217" name="テキスト ボックス 216"/>
        <xdr:cNvSpPr txBox="1"/>
      </xdr:nvSpPr>
      <xdr:spPr>
        <a:xfrm>
          <a:off x="1955800" y="1452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46990</xdr:rowOff>
    </xdr:from>
    <xdr:to xmlns:xdr="http://schemas.openxmlformats.org/drawingml/2006/spreadsheetDrawing">
      <xdr:col>7</xdr:col>
      <xdr:colOff>31750</xdr:colOff>
      <xdr:row>83</xdr:row>
      <xdr:rowOff>148590</xdr:rowOff>
    </xdr:to>
    <xdr:sp macro="" textlink="">
      <xdr:nvSpPr>
        <xdr:cNvPr id="218" name="楕円 217"/>
        <xdr:cNvSpPr/>
      </xdr:nvSpPr>
      <xdr:spPr>
        <a:xfrm>
          <a:off x="1397000" y="142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133350</xdr:rowOff>
    </xdr:from>
    <xdr:ext cx="762000" cy="257175"/>
    <xdr:sp macro="" textlink="">
      <xdr:nvSpPr>
        <xdr:cNvPr id="219" name="テキスト ボックス 218"/>
        <xdr:cNvSpPr txBox="1"/>
      </xdr:nvSpPr>
      <xdr:spPr>
        <a:xfrm>
          <a:off x="1066800" y="14363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2" name="テキスト ボックス 221"/>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類似団体平均よりも高い指数ではあるが、適正な給与体系を維持している。</a:t>
          </a:r>
        </a:p>
        <a:p>
          <a:r>
            <a:rPr kumimoji="1" lang="ja-JP" altLang="en-US" sz="1300">
              <a:latin typeface="ＭＳ Ｐゴシック"/>
              <a:ea typeface="ＭＳ Ｐゴシック"/>
            </a:rPr>
            <a:t>　引き続き、給与体系の適正化に努める。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175"/>
    <xdr:sp macro="" textlink="">
      <xdr:nvSpPr>
        <xdr:cNvPr id="236" name="テキスト ボックス 235"/>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175"/>
    <xdr:sp macro="" textlink="">
      <xdr:nvSpPr>
        <xdr:cNvPr id="238" name="テキスト ボックス 237"/>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48" name="テキスト ボックス 247"/>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95885</xdr:rowOff>
    </xdr:from>
    <xdr:to xmlns:xdr="http://schemas.openxmlformats.org/drawingml/2006/spreadsheetDrawing">
      <xdr:col>81</xdr:col>
      <xdr:colOff>44450</xdr:colOff>
      <xdr:row>90</xdr:row>
      <xdr:rowOff>36195</xdr:rowOff>
    </xdr:to>
    <xdr:cxnSp macro="">
      <xdr:nvCxnSpPr>
        <xdr:cNvPr id="250" name="直線コネクタ 249"/>
        <xdr:cNvCxnSpPr/>
      </xdr:nvCxnSpPr>
      <xdr:spPr>
        <a:xfrm flipV="1">
          <a:off x="17018000" y="13811885"/>
          <a:ext cx="0" cy="1654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8255</xdr:rowOff>
    </xdr:from>
    <xdr:ext cx="762000" cy="257175"/>
    <xdr:sp macro="" textlink="">
      <xdr:nvSpPr>
        <xdr:cNvPr id="251" name="給与水準   （国との比較）最小値テキスト"/>
        <xdr:cNvSpPr txBox="1"/>
      </xdr:nvSpPr>
      <xdr:spPr>
        <a:xfrm>
          <a:off x="17106900" y="154387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36195</xdr:rowOff>
    </xdr:from>
    <xdr:to xmlns:xdr="http://schemas.openxmlformats.org/drawingml/2006/spreadsheetDrawing">
      <xdr:col>81</xdr:col>
      <xdr:colOff>133350</xdr:colOff>
      <xdr:row>90</xdr:row>
      <xdr:rowOff>36195</xdr:rowOff>
    </xdr:to>
    <xdr:cxnSp macro="">
      <xdr:nvCxnSpPr>
        <xdr:cNvPr id="252" name="直線コネクタ 251"/>
        <xdr:cNvCxnSpPr/>
      </xdr:nvCxnSpPr>
      <xdr:spPr>
        <a:xfrm>
          <a:off x="16929100" y="1546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10795</xdr:rowOff>
    </xdr:from>
    <xdr:ext cx="762000" cy="258445"/>
    <xdr:sp macro="" textlink="">
      <xdr:nvSpPr>
        <xdr:cNvPr id="253" name="給与水準   （国との比較）最大値テキスト"/>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95885</xdr:rowOff>
    </xdr:from>
    <xdr:to xmlns:xdr="http://schemas.openxmlformats.org/drawingml/2006/spreadsheetDrawing">
      <xdr:col>81</xdr:col>
      <xdr:colOff>133350</xdr:colOff>
      <xdr:row>80</xdr:row>
      <xdr:rowOff>95885</xdr:rowOff>
    </xdr:to>
    <xdr:cxnSp macro="">
      <xdr:nvCxnSpPr>
        <xdr:cNvPr id="254" name="直線コネクタ 253"/>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137795</xdr:rowOff>
    </xdr:from>
    <xdr:to xmlns:xdr="http://schemas.openxmlformats.org/drawingml/2006/spreadsheetDrawing">
      <xdr:col>81</xdr:col>
      <xdr:colOff>44450</xdr:colOff>
      <xdr:row>88</xdr:row>
      <xdr:rowOff>137795</xdr:rowOff>
    </xdr:to>
    <xdr:cxnSp macro="">
      <xdr:nvCxnSpPr>
        <xdr:cNvPr id="255" name="直線コネクタ 254"/>
        <xdr:cNvCxnSpPr/>
      </xdr:nvCxnSpPr>
      <xdr:spPr>
        <a:xfrm>
          <a:off x="16179800" y="152253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67310</xdr:rowOff>
    </xdr:from>
    <xdr:ext cx="762000" cy="259080"/>
    <xdr:sp macro="" textlink="">
      <xdr:nvSpPr>
        <xdr:cNvPr id="256" name="給与水準   （国との比較）平均値テキスト"/>
        <xdr:cNvSpPr txBox="1"/>
      </xdr:nvSpPr>
      <xdr:spPr>
        <a:xfrm>
          <a:off x="17106900" y="1464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50800</xdr:rowOff>
    </xdr:from>
    <xdr:to xmlns:xdr="http://schemas.openxmlformats.org/drawingml/2006/spreadsheetDrawing">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137795</xdr:rowOff>
    </xdr:from>
    <xdr:to xmlns:xdr="http://schemas.openxmlformats.org/drawingml/2006/spreadsheetDrawing">
      <xdr:col>77</xdr:col>
      <xdr:colOff>44450</xdr:colOff>
      <xdr:row>89</xdr:row>
      <xdr:rowOff>69850</xdr:rowOff>
    </xdr:to>
    <xdr:cxnSp macro="">
      <xdr:nvCxnSpPr>
        <xdr:cNvPr id="258" name="直線コネクタ 257"/>
        <xdr:cNvCxnSpPr/>
      </xdr:nvCxnSpPr>
      <xdr:spPr>
        <a:xfrm flipV="1">
          <a:off x="15290800" y="1522539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85090</xdr:rowOff>
    </xdr:from>
    <xdr:to xmlns:xdr="http://schemas.openxmlformats.org/drawingml/2006/spreadsheetDrawing">
      <xdr:col>77</xdr:col>
      <xdr:colOff>95250</xdr:colOff>
      <xdr:row>87</xdr:row>
      <xdr:rowOff>15240</xdr:rowOff>
    </xdr:to>
    <xdr:sp macro="" textlink="">
      <xdr:nvSpPr>
        <xdr:cNvPr id="259" name="フローチャート: 判断 258"/>
        <xdr:cNvSpPr/>
      </xdr:nvSpPr>
      <xdr:spPr>
        <a:xfrm>
          <a:off x="16129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25400</xdr:rowOff>
    </xdr:from>
    <xdr:ext cx="736600" cy="259080"/>
    <xdr:sp macro="" textlink="">
      <xdr:nvSpPr>
        <xdr:cNvPr id="260" name="テキスト ボックス 259"/>
        <xdr:cNvSpPr txBox="1"/>
      </xdr:nvSpPr>
      <xdr:spPr>
        <a:xfrm>
          <a:off x="15798800" y="1459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69850</xdr:rowOff>
    </xdr:from>
    <xdr:to xmlns:xdr="http://schemas.openxmlformats.org/drawingml/2006/spreadsheetDrawing">
      <xdr:col>72</xdr:col>
      <xdr:colOff>203200</xdr:colOff>
      <xdr:row>89</xdr:row>
      <xdr:rowOff>104140</xdr:rowOff>
    </xdr:to>
    <xdr:cxnSp macro="">
      <xdr:nvCxnSpPr>
        <xdr:cNvPr id="261" name="直線コネクタ 260"/>
        <xdr:cNvCxnSpPr/>
      </xdr:nvCxnSpPr>
      <xdr:spPr>
        <a:xfrm flipV="1">
          <a:off x="14401800" y="153289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154940</xdr:rowOff>
    </xdr:from>
    <xdr:to xmlns:xdr="http://schemas.openxmlformats.org/drawingml/2006/spreadsheetDrawing">
      <xdr:col>73</xdr:col>
      <xdr:colOff>44450</xdr:colOff>
      <xdr:row>87</xdr:row>
      <xdr:rowOff>84455</xdr:rowOff>
    </xdr:to>
    <xdr:sp macro="" textlink="">
      <xdr:nvSpPr>
        <xdr:cNvPr id="262" name="フローチャート: 判断 261"/>
        <xdr:cNvSpPr/>
      </xdr:nvSpPr>
      <xdr:spPr>
        <a:xfrm>
          <a:off x="15240000" y="14899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94615</xdr:rowOff>
    </xdr:from>
    <xdr:ext cx="762000" cy="259080"/>
    <xdr:sp macro="" textlink="">
      <xdr:nvSpPr>
        <xdr:cNvPr id="263" name="テキスト ボックス 262"/>
        <xdr:cNvSpPr txBox="1"/>
      </xdr:nvSpPr>
      <xdr:spPr>
        <a:xfrm>
          <a:off x="14909800" y="14667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104140</xdr:rowOff>
    </xdr:from>
    <xdr:to xmlns:xdr="http://schemas.openxmlformats.org/drawingml/2006/spreadsheetDrawing">
      <xdr:col>68</xdr:col>
      <xdr:colOff>152400</xdr:colOff>
      <xdr:row>89</xdr:row>
      <xdr:rowOff>104140</xdr:rowOff>
    </xdr:to>
    <xdr:cxnSp macro="">
      <xdr:nvCxnSpPr>
        <xdr:cNvPr id="264" name="直線コネクタ 263"/>
        <xdr:cNvCxnSpPr/>
      </xdr:nvCxnSpPr>
      <xdr:spPr>
        <a:xfrm>
          <a:off x="13512800" y="15363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89</xdr:row>
      <xdr:rowOff>53340</xdr:rowOff>
    </xdr:from>
    <xdr:to xmlns:xdr="http://schemas.openxmlformats.org/drawingml/2006/spreadsheetDrawing">
      <xdr:col>68</xdr:col>
      <xdr:colOff>203200</xdr:colOff>
      <xdr:row>89</xdr:row>
      <xdr:rowOff>154940</xdr:rowOff>
    </xdr:to>
    <xdr:sp macro="" textlink="">
      <xdr:nvSpPr>
        <xdr:cNvPr id="265" name="フローチャート: 判断 264"/>
        <xdr:cNvSpPr/>
      </xdr:nvSpPr>
      <xdr:spPr>
        <a:xfrm>
          <a:off x="14351000" y="1531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165100</xdr:rowOff>
    </xdr:from>
    <xdr:ext cx="762000" cy="259080"/>
    <xdr:sp macro="" textlink="">
      <xdr:nvSpPr>
        <xdr:cNvPr id="266" name="テキスト ボックス 265"/>
        <xdr:cNvSpPr txBox="1"/>
      </xdr:nvSpPr>
      <xdr:spPr>
        <a:xfrm>
          <a:off x="14020800" y="1508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53340</xdr:rowOff>
    </xdr:from>
    <xdr:to xmlns:xdr="http://schemas.openxmlformats.org/drawingml/2006/spreadsheetDrawing">
      <xdr:col>64</xdr:col>
      <xdr:colOff>152400</xdr:colOff>
      <xdr:row>89</xdr:row>
      <xdr:rowOff>154940</xdr:rowOff>
    </xdr:to>
    <xdr:sp macro="" textlink="">
      <xdr:nvSpPr>
        <xdr:cNvPr id="267" name="フローチャート: 判断 266"/>
        <xdr:cNvSpPr/>
      </xdr:nvSpPr>
      <xdr:spPr>
        <a:xfrm>
          <a:off x="13462000" y="1531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165100</xdr:rowOff>
    </xdr:from>
    <xdr:ext cx="762000" cy="259080"/>
    <xdr:sp macro="" textlink="">
      <xdr:nvSpPr>
        <xdr:cNvPr id="268" name="テキスト ボックス 267"/>
        <xdr:cNvSpPr txBox="1"/>
      </xdr:nvSpPr>
      <xdr:spPr>
        <a:xfrm>
          <a:off x="13131800" y="1508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86995</xdr:rowOff>
    </xdr:from>
    <xdr:to xmlns:xdr="http://schemas.openxmlformats.org/drawingml/2006/spreadsheetDrawing">
      <xdr:col>81</xdr:col>
      <xdr:colOff>95250</xdr:colOff>
      <xdr:row>89</xdr:row>
      <xdr:rowOff>17780</xdr:rowOff>
    </xdr:to>
    <xdr:sp macro="" textlink="">
      <xdr:nvSpPr>
        <xdr:cNvPr id="274" name="楕円 273"/>
        <xdr:cNvSpPr/>
      </xdr:nvSpPr>
      <xdr:spPr>
        <a:xfrm>
          <a:off x="16967200" y="15174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59055</xdr:rowOff>
    </xdr:from>
    <xdr:ext cx="762000" cy="259080"/>
    <xdr:sp macro="" textlink="">
      <xdr:nvSpPr>
        <xdr:cNvPr id="275" name="給与水準   （国との比較）該当値テキスト"/>
        <xdr:cNvSpPr txBox="1"/>
      </xdr:nvSpPr>
      <xdr:spPr>
        <a:xfrm>
          <a:off x="17106900" y="15146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86995</xdr:rowOff>
    </xdr:from>
    <xdr:to xmlns:xdr="http://schemas.openxmlformats.org/drawingml/2006/spreadsheetDrawing">
      <xdr:col>77</xdr:col>
      <xdr:colOff>95250</xdr:colOff>
      <xdr:row>89</xdr:row>
      <xdr:rowOff>17780</xdr:rowOff>
    </xdr:to>
    <xdr:sp macro="" textlink="">
      <xdr:nvSpPr>
        <xdr:cNvPr id="276" name="楕円 275"/>
        <xdr:cNvSpPr/>
      </xdr:nvSpPr>
      <xdr:spPr>
        <a:xfrm>
          <a:off x="16129000" y="15174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1905</xdr:rowOff>
    </xdr:from>
    <xdr:ext cx="736600" cy="259080"/>
    <xdr:sp macro="" textlink="">
      <xdr:nvSpPr>
        <xdr:cNvPr id="277" name="テキスト ボックス 276"/>
        <xdr:cNvSpPr txBox="1"/>
      </xdr:nvSpPr>
      <xdr:spPr>
        <a:xfrm>
          <a:off x="15798800" y="15260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89</xdr:row>
      <xdr:rowOff>19050</xdr:rowOff>
    </xdr:from>
    <xdr:to xmlns:xdr="http://schemas.openxmlformats.org/drawingml/2006/spreadsheetDrawing">
      <xdr:col>73</xdr:col>
      <xdr:colOff>44450</xdr:colOff>
      <xdr:row>89</xdr:row>
      <xdr:rowOff>120650</xdr:rowOff>
    </xdr:to>
    <xdr:sp macro="" textlink="">
      <xdr:nvSpPr>
        <xdr:cNvPr id="278" name="楕円 277"/>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105410</xdr:rowOff>
    </xdr:from>
    <xdr:ext cx="762000" cy="259080"/>
    <xdr:sp macro="" textlink="">
      <xdr:nvSpPr>
        <xdr:cNvPr id="279" name="テキスト ボックス 278"/>
        <xdr:cNvSpPr txBox="1"/>
      </xdr:nvSpPr>
      <xdr:spPr>
        <a:xfrm>
          <a:off x="14909800" y="153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89</xdr:row>
      <xdr:rowOff>53340</xdr:rowOff>
    </xdr:from>
    <xdr:to xmlns:xdr="http://schemas.openxmlformats.org/drawingml/2006/spreadsheetDrawing">
      <xdr:col>68</xdr:col>
      <xdr:colOff>203200</xdr:colOff>
      <xdr:row>89</xdr:row>
      <xdr:rowOff>154940</xdr:rowOff>
    </xdr:to>
    <xdr:sp macro="" textlink="">
      <xdr:nvSpPr>
        <xdr:cNvPr id="280" name="楕円 279"/>
        <xdr:cNvSpPr/>
      </xdr:nvSpPr>
      <xdr:spPr>
        <a:xfrm>
          <a:off x="14351000" y="153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139700</xdr:rowOff>
    </xdr:from>
    <xdr:ext cx="762000" cy="259080"/>
    <xdr:sp macro="" textlink="">
      <xdr:nvSpPr>
        <xdr:cNvPr id="281" name="テキスト ボックス 280"/>
        <xdr:cNvSpPr txBox="1"/>
      </xdr:nvSpPr>
      <xdr:spPr>
        <a:xfrm>
          <a:off x="14020800" y="1539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53340</xdr:rowOff>
    </xdr:from>
    <xdr:to xmlns:xdr="http://schemas.openxmlformats.org/drawingml/2006/spreadsheetDrawing">
      <xdr:col>64</xdr:col>
      <xdr:colOff>152400</xdr:colOff>
      <xdr:row>89</xdr:row>
      <xdr:rowOff>154940</xdr:rowOff>
    </xdr:to>
    <xdr:sp macro="" textlink="">
      <xdr:nvSpPr>
        <xdr:cNvPr id="282" name="楕円 281"/>
        <xdr:cNvSpPr/>
      </xdr:nvSpPr>
      <xdr:spPr>
        <a:xfrm>
          <a:off x="13462000" y="153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139700</xdr:rowOff>
    </xdr:from>
    <xdr:ext cx="762000" cy="259080"/>
    <xdr:sp macro="" textlink="">
      <xdr:nvSpPr>
        <xdr:cNvPr id="283" name="テキスト ボックス 282"/>
        <xdr:cNvSpPr txBox="1"/>
      </xdr:nvSpPr>
      <xdr:spPr>
        <a:xfrm>
          <a:off x="13131800" y="1539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5" name="テキスト ボックス 284"/>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86" name="テキスト ボックス 285"/>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年々職員数が減少しているものの、人口減少もあり、依然として類似団体平均を上回っている状況である。要因としては、民間委託の推進等を行ってはいるが、合併に伴い、市の面積が比較的広大であることから、支所・出張所を多く設置しなくてはならないことが挙げられる。</a:t>
          </a:r>
        </a:p>
        <a:p>
          <a:r>
            <a:rPr kumimoji="1" lang="ja-JP" altLang="en-US" sz="1300">
              <a:latin typeface="ＭＳ Ｐゴシック"/>
              <a:ea typeface="ＭＳ Ｐゴシック"/>
            </a:rPr>
            <a:t>　第</a:t>
          </a:r>
          <a:r>
            <a:rPr kumimoji="1" lang="en-US" altLang="ja-JP" sz="1300">
              <a:latin typeface="ＭＳ Ｐゴシック"/>
              <a:ea typeface="ＭＳ Ｐゴシック"/>
            </a:rPr>
            <a:t>4</a:t>
          </a:r>
          <a:r>
            <a:rPr kumimoji="1" lang="ja-JP" altLang="en-US" sz="1300">
              <a:latin typeface="ＭＳ Ｐゴシック"/>
              <a:ea typeface="ＭＳ Ｐゴシック"/>
            </a:rPr>
            <a:t>次行財政改革大綱に掲げる定員適正化を目指して、更なる事務事業の見直し・縮小、事務処理の効率化・適正化に取り組む。</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299" name="テキスト ボックス 298"/>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175"/>
    <xdr:sp macro="" textlink="">
      <xdr:nvSpPr>
        <xdr:cNvPr id="307" name="テキスト ボックス 306"/>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175"/>
    <xdr:sp macro="" textlink="">
      <xdr:nvSpPr>
        <xdr:cNvPr id="309" name="テキスト ボックス 308"/>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61</xdr:row>
      <xdr:rowOff>6985</xdr:rowOff>
    </xdr:from>
    <xdr:to xmlns:xdr="http://schemas.openxmlformats.org/drawingml/2006/spreadsheetDrawing">
      <xdr:col>81</xdr:col>
      <xdr:colOff>44450</xdr:colOff>
      <xdr:row>66</xdr:row>
      <xdr:rowOff>50165</xdr:rowOff>
    </xdr:to>
    <xdr:cxnSp macro="">
      <xdr:nvCxnSpPr>
        <xdr:cNvPr id="313" name="直線コネクタ 312"/>
        <xdr:cNvCxnSpPr/>
      </xdr:nvCxnSpPr>
      <xdr:spPr>
        <a:xfrm flipV="1">
          <a:off x="17018000" y="10465435"/>
          <a:ext cx="0" cy="9004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22225</xdr:rowOff>
    </xdr:from>
    <xdr:ext cx="762000" cy="258445"/>
    <xdr:sp macro="" textlink="">
      <xdr:nvSpPr>
        <xdr:cNvPr id="314" name="定員管理の状況最小値テキスト"/>
        <xdr:cNvSpPr txBox="1"/>
      </xdr:nvSpPr>
      <xdr:spPr>
        <a:xfrm>
          <a:off x="17106900" y="11337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50165</xdr:rowOff>
    </xdr:from>
    <xdr:to xmlns:xdr="http://schemas.openxmlformats.org/drawingml/2006/spreadsheetDrawing">
      <xdr:col>81</xdr:col>
      <xdr:colOff>133350</xdr:colOff>
      <xdr:row>66</xdr:row>
      <xdr:rowOff>50165</xdr:rowOff>
    </xdr:to>
    <xdr:cxnSp macro="">
      <xdr:nvCxnSpPr>
        <xdr:cNvPr id="315" name="直線コネクタ 314"/>
        <xdr:cNvCxnSpPr/>
      </xdr:nvCxnSpPr>
      <xdr:spPr>
        <a:xfrm>
          <a:off x="16929100" y="1136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93345</xdr:rowOff>
    </xdr:from>
    <xdr:ext cx="762000" cy="259080"/>
    <xdr:sp macro="" textlink="">
      <xdr:nvSpPr>
        <xdr:cNvPr id="316" name="定員管理の状況最大値テキスト"/>
        <xdr:cNvSpPr txBox="1"/>
      </xdr:nvSpPr>
      <xdr:spPr>
        <a:xfrm>
          <a:off x="17106900" y="1020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61</xdr:row>
      <xdr:rowOff>6985</xdr:rowOff>
    </xdr:from>
    <xdr:to xmlns:xdr="http://schemas.openxmlformats.org/drawingml/2006/spreadsheetDrawing">
      <xdr:col>81</xdr:col>
      <xdr:colOff>133350</xdr:colOff>
      <xdr:row>61</xdr:row>
      <xdr:rowOff>6985</xdr:rowOff>
    </xdr:to>
    <xdr:cxnSp macro="">
      <xdr:nvCxnSpPr>
        <xdr:cNvPr id="317" name="直線コネクタ 316"/>
        <xdr:cNvCxnSpPr/>
      </xdr:nvCxnSpPr>
      <xdr:spPr>
        <a:xfrm>
          <a:off x="16929100" y="1046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1905</xdr:rowOff>
    </xdr:from>
    <xdr:to xmlns:xdr="http://schemas.openxmlformats.org/drawingml/2006/spreadsheetDrawing">
      <xdr:col>81</xdr:col>
      <xdr:colOff>44450</xdr:colOff>
      <xdr:row>66</xdr:row>
      <xdr:rowOff>50165</xdr:rowOff>
    </xdr:to>
    <xdr:cxnSp macro="">
      <xdr:nvCxnSpPr>
        <xdr:cNvPr id="318" name="直線コネクタ 317"/>
        <xdr:cNvCxnSpPr/>
      </xdr:nvCxnSpPr>
      <xdr:spPr>
        <a:xfrm>
          <a:off x="16179800" y="1131760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112395</xdr:rowOff>
    </xdr:from>
    <xdr:ext cx="762000" cy="257175"/>
    <xdr:sp macro="" textlink="">
      <xdr:nvSpPr>
        <xdr:cNvPr id="319" name="定員管理の状況平均値テキスト"/>
        <xdr:cNvSpPr txBox="1"/>
      </xdr:nvSpPr>
      <xdr:spPr>
        <a:xfrm>
          <a:off x="17106900" y="1074229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95885</xdr:rowOff>
    </xdr:from>
    <xdr:to xmlns:xdr="http://schemas.openxmlformats.org/drawingml/2006/spreadsheetDrawing">
      <xdr:col>81</xdr:col>
      <xdr:colOff>95250</xdr:colOff>
      <xdr:row>64</xdr:row>
      <xdr:rowOff>26035</xdr:rowOff>
    </xdr:to>
    <xdr:sp macro="" textlink="">
      <xdr:nvSpPr>
        <xdr:cNvPr id="320" name="フローチャート: 判断 319"/>
        <xdr:cNvSpPr/>
      </xdr:nvSpPr>
      <xdr:spPr>
        <a:xfrm>
          <a:off x="16967200" y="108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157480</xdr:rowOff>
    </xdr:from>
    <xdr:to xmlns:xdr="http://schemas.openxmlformats.org/drawingml/2006/spreadsheetDrawing">
      <xdr:col>77</xdr:col>
      <xdr:colOff>44450</xdr:colOff>
      <xdr:row>66</xdr:row>
      <xdr:rowOff>1905</xdr:rowOff>
    </xdr:to>
    <xdr:cxnSp macro="">
      <xdr:nvCxnSpPr>
        <xdr:cNvPr id="321" name="直線コネクタ 320"/>
        <xdr:cNvCxnSpPr/>
      </xdr:nvCxnSpPr>
      <xdr:spPr>
        <a:xfrm>
          <a:off x="15290800" y="113017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63</xdr:row>
      <xdr:rowOff>39370</xdr:rowOff>
    </xdr:from>
    <xdr:to xmlns:xdr="http://schemas.openxmlformats.org/drawingml/2006/spreadsheetDrawing">
      <xdr:col>77</xdr:col>
      <xdr:colOff>95250</xdr:colOff>
      <xdr:row>63</xdr:row>
      <xdr:rowOff>140970</xdr:rowOff>
    </xdr:to>
    <xdr:sp macro="" textlink="">
      <xdr:nvSpPr>
        <xdr:cNvPr id="322" name="フローチャート: 判断 321"/>
        <xdr:cNvSpPr/>
      </xdr:nvSpPr>
      <xdr:spPr>
        <a:xfrm>
          <a:off x="16129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151130</xdr:rowOff>
    </xdr:from>
    <xdr:ext cx="736600" cy="259080"/>
    <xdr:sp macro="" textlink="">
      <xdr:nvSpPr>
        <xdr:cNvPr id="323" name="テキスト ボックス 322"/>
        <xdr:cNvSpPr txBox="1"/>
      </xdr:nvSpPr>
      <xdr:spPr>
        <a:xfrm>
          <a:off x="15798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117475</xdr:rowOff>
    </xdr:from>
    <xdr:to xmlns:xdr="http://schemas.openxmlformats.org/drawingml/2006/spreadsheetDrawing">
      <xdr:col>72</xdr:col>
      <xdr:colOff>203200</xdr:colOff>
      <xdr:row>65</xdr:row>
      <xdr:rowOff>157480</xdr:rowOff>
    </xdr:to>
    <xdr:cxnSp macro="">
      <xdr:nvCxnSpPr>
        <xdr:cNvPr id="324" name="直線コネクタ 323"/>
        <xdr:cNvCxnSpPr/>
      </xdr:nvCxnSpPr>
      <xdr:spPr>
        <a:xfrm>
          <a:off x="14401800" y="112617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146685</xdr:rowOff>
    </xdr:from>
    <xdr:to xmlns:xdr="http://schemas.openxmlformats.org/drawingml/2006/spreadsheetDrawing">
      <xdr:col>73</xdr:col>
      <xdr:colOff>44450</xdr:colOff>
      <xdr:row>63</xdr:row>
      <xdr:rowOff>76835</xdr:rowOff>
    </xdr:to>
    <xdr:sp macro="" textlink="">
      <xdr:nvSpPr>
        <xdr:cNvPr id="325" name="フローチャート: 判断 324"/>
        <xdr:cNvSpPr/>
      </xdr:nvSpPr>
      <xdr:spPr>
        <a:xfrm>
          <a:off x="15240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86995</xdr:rowOff>
    </xdr:from>
    <xdr:ext cx="762000" cy="257175"/>
    <xdr:sp macro="" textlink="">
      <xdr:nvSpPr>
        <xdr:cNvPr id="326" name="テキスト ボックス 325"/>
        <xdr:cNvSpPr txBox="1"/>
      </xdr:nvSpPr>
      <xdr:spPr>
        <a:xfrm>
          <a:off x="14909800" y="105454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76835</xdr:rowOff>
    </xdr:from>
    <xdr:to xmlns:xdr="http://schemas.openxmlformats.org/drawingml/2006/spreadsheetDrawing">
      <xdr:col>68</xdr:col>
      <xdr:colOff>152400</xdr:colOff>
      <xdr:row>65</xdr:row>
      <xdr:rowOff>117475</xdr:rowOff>
    </xdr:to>
    <xdr:cxnSp macro="">
      <xdr:nvCxnSpPr>
        <xdr:cNvPr id="327" name="直線コネクタ 326"/>
        <xdr:cNvCxnSpPr/>
      </xdr:nvCxnSpPr>
      <xdr:spPr>
        <a:xfrm>
          <a:off x="13512800" y="112210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58</xdr:row>
      <xdr:rowOff>52070</xdr:rowOff>
    </xdr:from>
    <xdr:to xmlns:xdr="http://schemas.openxmlformats.org/drawingml/2006/spreadsheetDrawing">
      <xdr:col>68</xdr:col>
      <xdr:colOff>203200</xdr:colOff>
      <xdr:row>58</xdr:row>
      <xdr:rowOff>153670</xdr:rowOff>
    </xdr:to>
    <xdr:sp macro="" textlink="">
      <xdr:nvSpPr>
        <xdr:cNvPr id="328" name="フローチャート: 判断 327"/>
        <xdr:cNvSpPr/>
      </xdr:nvSpPr>
      <xdr:spPr>
        <a:xfrm>
          <a:off x="143510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56</xdr:row>
      <xdr:rowOff>163830</xdr:rowOff>
    </xdr:from>
    <xdr:ext cx="762000" cy="259080"/>
    <xdr:sp macro="" textlink="">
      <xdr:nvSpPr>
        <xdr:cNvPr id="329" name="テキスト ボックス 328"/>
        <xdr:cNvSpPr txBox="1"/>
      </xdr:nvSpPr>
      <xdr:spPr>
        <a:xfrm>
          <a:off x="14020800" y="9765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36195</xdr:rowOff>
    </xdr:from>
    <xdr:to xmlns:xdr="http://schemas.openxmlformats.org/drawingml/2006/spreadsheetDrawing">
      <xdr:col>64</xdr:col>
      <xdr:colOff>152400</xdr:colOff>
      <xdr:row>58</xdr:row>
      <xdr:rowOff>137795</xdr:rowOff>
    </xdr:to>
    <xdr:sp macro="" textlink="">
      <xdr:nvSpPr>
        <xdr:cNvPr id="330" name="フローチャート: 判断 329"/>
        <xdr:cNvSpPr/>
      </xdr:nvSpPr>
      <xdr:spPr>
        <a:xfrm>
          <a:off x="13462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56</xdr:row>
      <xdr:rowOff>147955</xdr:rowOff>
    </xdr:from>
    <xdr:ext cx="762000" cy="258445"/>
    <xdr:sp macro="" textlink="">
      <xdr:nvSpPr>
        <xdr:cNvPr id="331" name="テキスト ボックス 330"/>
        <xdr:cNvSpPr txBox="1"/>
      </xdr:nvSpPr>
      <xdr:spPr>
        <a:xfrm>
          <a:off x="13131800" y="9749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32" name="テキスト ボックス 331"/>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3" name="テキスト ボックス 332"/>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4" name="テキスト ボックス 333"/>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5" name="テキスト ボックス 334"/>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36" name="テキスト ボックス 335"/>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170815</xdr:rowOff>
    </xdr:from>
    <xdr:to xmlns:xdr="http://schemas.openxmlformats.org/drawingml/2006/spreadsheetDrawing">
      <xdr:col>81</xdr:col>
      <xdr:colOff>95250</xdr:colOff>
      <xdr:row>66</xdr:row>
      <xdr:rowOff>100965</xdr:rowOff>
    </xdr:to>
    <xdr:sp macro="" textlink="">
      <xdr:nvSpPr>
        <xdr:cNvPr id="337" name="楕円 336"/>
        <xdr:cNvSpPr/>
      </xdr:nvSpPr>
      <xdr:spPr>
        <a:xfrm>
          <a:off x="16967200" y="1131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66675</xdr:rowOff>
    </xdr:from>
    <xdr:ext cx="762000" cy="257175"/>
    <xdr:sp macro="" textlink="">
      <xdr:nvSpPr>
        <xdr:cNvPr id="338" name="定員管理の状況該当値テキスト"/>
        <xdr:cNvSpPr txBox="1"/>
      </xdr:nvSpPr>
      <xdr:spPr>
        <a:xfrm>
          <a:off x="17106900" y="11210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122555</xdr:rowOff>
    </xdr:from>
    <xdr:to xmlns:xdr="http://schemas.openxmlformats.org/drawingml/2006/spreadsheetDrawing">
      <xdr:col>77</xdr:col>
      <xdr:colOff>95250</xdr:colOff>
      <xdr:row>66</xdr:row>
      <xdr:rowOff>52705</xdr:rowOff>
    </xdr:to>
    <xdr:sp macro="" textlink="">
      <xdr:nvSpPr>
        <xdr:cNvPr id="339" name="楕円 338"/>
        <xdr:cNvSpPr/>
      </xdr:nvSpPr>
      <xdr:spPr>
        <a:xfrm>
          <a:off x="16129000" y="1126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37465</xdr:rowOff>
    </xdr:from>
    <xdr:ext cx="736600" cy="259080"/>
    <xdr:sp macro="" textlink="">
      <xdr:nvSpPr>
        <xdr:cNvPr id="340" name="テキスト ボックス 339"/>
        <xdr:cNvSpPr txBox="1"/>
      </xdr:nvSpPr>
      <xdr:spPr>
        <a:xfrm>
          <a:off x="15798800" y="11353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106680</xdr:rowOff>
    </xdr:from>
    <xdr:to xmlns:xdr="http://schemas.openxmlformats.org/drawingml/2006/spreadsheetDrawing">
      <xdr:col>73</xdr:col>
      <xdr:colOff>44450</xdr:colOff>
      <xdr:row>66</xdr:row>
      <xdr:rowOff>36830</xdr:rowOff>
    </xdr:to>
    <xdr:sp macro="" textlink="">
      <xdr:nvSpPr>
        <xdr:cNvPr id="341" name="楕円 340"/>
        <xdr:cNvSpPr/>
      </xdr:nvSpPr>
      <xdr:spPr>
        <a:xfrm>
          <a:off x="15240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21590</xdr:rowOff>
    </xdr:from>
    <xdr:ext cx="762000" cy="259080"/>
    <xdr:sp macro="" textlink="">
      <xdr:nvSpPr>
        <xdr:cNvPr id="342" name="テキスト ボックス 341"/>
        <xdr:cNvSpPr txBox="1"/>
      </xdr:nvSpPr>
      <xdr:spPr>
        <a:xfrm>
          <a:off x="14909800" y="1133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66675</xdr:rowOff>
    </xdr:from>
    <xdr:to xmlns:xdr="http://schemas.openxmlformats.org/drawingml/2006/spreadsheetDrawing">
      <xdr:col>68</xdr:col>
      <xdr:colOff>203200</xdr:colOff>
      <xdr:row>65</xdr:row>
      <xdr:rowOff>168275</xdr:rowOff>
    </xdr:to>
    <xdr:sp macro="" textlink="">
      <xdr:nvSpPr>
        <xdr:cNvPr id="343" name="楕円 342"/>
        <xdr:cNvSpPr/>
      </xdr:nvSpPr>
      <xdr:spPr>
        <a:xfrm>
          <a:off x="14351000" y="1121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153035</xdr:rowOff>
    </xdr:from>
    <xdr:ext cx="762000" cy="259080"/>
    <xdr:sp macro="" textlink="">
      <xdr:nvSpPr>
        <xdr:cNvPr id="344" name="テキスト ボックス 343"/>
        <xdr:cNvSpPr txBox="1"/>
      </xdr:nvSpPr>
      <xdr:spPr>
        <a:xfrm>
          <a:off x="14020800" y="11297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26035</xdr:rowOff>
    </xdr:from>
    <xdr:to xmlns:xdr="http://schemas.openxmlformats.org/drawingml/2006/spreadsheetDrawing">
      <xdr:col>64</xdr:col>
      <xdr:colOff>152400</xdr:colOff>
      <xdr:row>65</xdr:row>
      <xdr:rowOff>127635</xdr:rowOff>
    </xdr:to>
    <xdr:sp macro="" textlink="">
      <xdr:nvSpPr>
        <xdr:cNvPr id="345" name="楕円 344"/>
        <xdr:cNvSpPr/>
      </xdr:nvSpPr>
      <xdr:spPr>
        <a:xfrm>
          <a:off x="13462000" y="111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65</xdr:row>
      <xdr:rowOff>112395</xdr:rowOff>
    </xdr:from>
    <xdr:ext cx="762000" cy="257175"/>
    <xdr:sp macro="" textlink="">
      <xdr:nvSpPr>
        <xdr:cNvPr id="346" name="テキスト ボックス 345"/>
        <xdr:cNvSpPr txBox="1"/>
      </xdr:nvSpPr>
      <xdr:spPr>
        <a:xfrm>
          <a:off x="13131800" y="112566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49" name="テキスト ボックス 348"/>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300">
              <a:latin typeface="ＭＳ Ｐゴシック"/>
              <a:ea typeface="ＭＳ Ｐゴシック"/>
            </a:rPr>
            <a:t>実質公債費比率は、臨時財政対策債発行可能額の減等に伴い、前年度から</a:t>
          </a:r>
          <a:r>
            <a:rPr kumimoji="1" lang="en-US" altLang="ja-JP" sz="1300">
              <a:latin typeface="ＭＳ Ｐゴシック"/>
              <a:ea typeface="ＭＳ Ｐゴシック"/>
            </a:rPr>
            <a:t>0.8</a:t>
          </a:r>
          <a:r>
            <a:rPr kumimoji="1" lang="ja-JP" altLang="en-US" sz="1300">
              <a:latin typeface="ＭＳ Ｐゴシック"/>
              <a:ea typeface="ＭＳ Ｐゴシック"/>
            </a:rPr>
            <a:t>ポイント増加し</a:t>
          </a:r>
          <a:r>
            <a:rPr kumimoji="1" lang="en-US" altLang="ja-JP" sz="1300">
              <a:latin typeface="ＭＳ Ｐゴシック"/>
              <a:ea typeface="ＭＳ Ｐゴシック"/>
            </a:rPr>
            <a:t>5.7</a:t>
          </a:r>
          <a:r>
            <a:rPr kumimoji="1" lang="ja-JP" altLang="en-US" sz="1300">
              <a:latin typeface="ＭＳ Ｐゴシック"/>
              <a:ea typeface="ＭＳ Ｐゴシック"/>
            </a:rPr>
            <a:t>％となった。</a:t>
          </a:r>
        </a:p>
        <a:p>
          <a:r>
            <a:rPr kumimoji="1" lang="ja-JP" altLang="en-US" sz="1300">
              <a:latin typeface="ＭＳ Ｐゴシック"/>
              <a:ea typeface="ＭＳ Ｐゴシック"/>
            </a:rPr>
            <a:t>　今後の投資的事業においては、国庫支出金等の特定財源の確保により、計画的な新規発行市債の抑制を図り、健全な財政運営に努める。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175"/>
    <xdr:sp macro="" textlink="">
      <xdr:nvSpPr>
        <xdr:cNvPr id="366" name="テキスト ボックス 365"/>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68" name="テキスト ボックス 367"/>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175"/>
    <xdr:sp macro="" textlink="">
      <xdr:nvSpPr>
        <xdr:cNvPr id="370" name="テキスト ボックス 369"/>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2" name="テキスト ボックス 371"/>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4" name="テキスト ボックス 373"/>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40</xdr:row>
      <xdr:rowOff>6350</xdr:rowOff>
    </xdr:from>
    <xdr:to xmlns:xdr="http://schemas.openxmlformats.org/drawingml/2006/spreadsheetDrawing">
      <xdr:col>81</xdr:col>
      <xdr:colOff>44450</xdr:colOff>
      <xdr:row>45</xdr:row>
      <xdr:rowOff>154940</xdr:rowOff>
    </xdr:to>
    <xdr:cxnSp macro="">
      <xdr:nvCxnSpPr>
        <xdr:cNvPr id="376" name="直線コネクタ 375"/>
        <xdr:cNvCxnSpPr/>
      </xdr:nvCxnSpPr>
      <xdr:spPr>
        <a:xfrm flipV="1">
          <a:off x="17018000" y="6864350"/>
          <a:ext cx="0" cy="1005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126365</xdr:rowOff>
    </xdr:from>
    <xdr:ext cx="762000" cy="259080"/>
    <xdr:sp macro="" textlink="">
      <xdr:nvSpPr>
        <xdr:cNvPr id="377" name="公債費負担の状況最小値テキスト"/>
        <xdr:cNvSpPr txBox="1"/>
      </xdr:nvSpPr>
      <xdr:spPr>
        <a:xfrm>
          <a:off x="17106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154940</xdr:rowOff>
    </xdr:from>
    <xdr:to xmlns:xdr="http://schemas.openxmlformats.org/drawingml/2006/spreadsheetDrawing">
      <xdr:col>81</xdr:col>
      <xdr:colOff>133350</xdr:colOff>
      <xdr:row>45</xdr:row>
      <xdr:rowOff>154940</xdr:rowOff>
    </xdr:to>
    <xdr:cxnSp macro="">
      <xdr:nvCxnSpPr>
        <xdr:cNvPr id="378" name="直線コネクタ 377"/>
        <xdr:cNvCxnSpPr/>
      </xdr:nvCxnSpPr>
      <xdr:spPr>
        <a:xfrm>
          <a:off x="16929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92710</xdr:rowOff>
    </xdr:from>
    <xdr:ext cx="762000" cy="259080"/>
    <xdr:sp macro="" textlink="">
      <xdr:nvSpPr>
        <xdr:cNvPr id="379" name="公債費負担の状況最大値テキスト"/>
        <xdr:cNvSpPr txBox="1"/>
      </xdr:nvSpPr>
      <xdr:spPr>
        <a:xfrm>
          <a:off x="17106900" y="6607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40</xdr:row>
      <xdr:rowOff>6350</xdr:rowOff>
    </xdr:from>
    <xdr:to xmlns:xdr="http://schemas.openxmlformats.org/drawingml/2006/spreadsheetDrawing">
      <xdr:col>81</xdr:col>
      <xdr:colOff>133350</xdr:colOff>
      <xdr:row>40</xdr:row>
      <xdr:rowOff>6350</xdr:rowOff>
    </xdr:to>
    <xdr:cxnSp macro="">
      <xdr:nvCxnSpPr>
        <xdr:cNvPr id="380" name="直線コネクタ 379"/>
        <xdr:cNvCxnSpPr/>
      </xdr:nvCxnSpPr>
      <xdr:spPr>
        <a:xfrm>
          <a:off x="16929100" y="6864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27305</xdr:rowOff>
    </xdr:from>
    <xdr:to xmlns:xdr="http://schemas.openxmlformats.org/drawingml/2006/spreadsheetDrawing">
      <xdr:col>81</xdr:col>
      <xdr:colOff>44450</xdr:colOff>
      <xdr:row>40</xdr:row>
      <xdr:rowOff>6350</xdr:rowOff>
    </xdr:to>
    <xdr:cxnSp macro="">
      <xdr:nvCxnSpPr>
        <xdr:cNvPr id="381" name="直線コネクタ 380"/>
        <xdr:cNvCxnSpPr/>
      </xdr:nvCxnSpPr>
      <xdr:spPr>
        <a:xfrm>
          <a:off x="16179800" y="6542405"/>
          <a:ext cx="8382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42</xdr:row>
      <xdr:rowOff>67310</xdr:rowOff>
    </xdr:from>
    <xdr:ext cx="762000" cy="259080"/>
    <xdr:sp macro="" textlink="">
      <xdr:nvSpPr>
        <xdr:cNvPr id="382" name="公債費負担の状況平均値テキスト"/>
        <xdr:cNvSpPr txBox="1"/>
      </xdr:nvSpPr>
      <xdr:spPr>
        <a:xfrm>
          <a:off x="17106900" y="726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95250</xdr:rowOff>
    </xdr:from>
    <xdr:to xmlns:xdr="http://schemas.openxmlformats.org/drawingml/2006/spreadsheetDrawing">
      <xdr:col>81</xdr:col>
      <xdr:colOff>95250</xdr:colOff>
      <xdr:row>43</xdr:row>
      <xdr:rowOff>25400</xdr:rowOff>
    </xdr:to>
    <xdr:sp macro="" textlink="">
      <xdr:nvSpPr>
        <xdr:cNvPr id="383" name="フローチャート: 判断 382"/>
        <xdr:cNvSpPr/>
      </xdr:nvSpPr>
      <xdr:spPr>
        <a:xfrm>
          <a:off x="16967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158750</xdr:rowOff>
    </xdr:from>
    <xdr:to xmlns:xdr="http://schemas.openxmlformats.org/drawingml/2006/spreadsheetDrawing">
      <xdr:col>77</xdr:col>
      <xdr:colOff>44450</xdr:colOff>
      <xdr:row>38</xdr:row>
      <xdr:rowOff>27305</xdr:rowOff>
    </xdr:to>
    <xdr:cxnSp macro="">
      <xdr:nvCxnSpPr>
        <xdr:cNvPr id="384" name="直線コネクタ 383"/>
        <xdr:cNvCxnSpPr/>
      </xdr:nvCxnSpPr>
      <xdr:spPr>
        <a:xfrm>
          <a:off x="15290800" y="65024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146050</xdr:rowOff>
    </xdr:from>
    <xdr:to xmlns:xdr="http://schemas.openxmlformats.org/drawingml/2006/spreadsheetDrawing">
      <xdr:col>77</xdr:col>
      <xdr:colOff>95250</xdr:colOff>
      <xdr:row>42</xdr:row>
      <xdr:rowOff>76200</xdr:rowOff>
    </xdr:to>
    <xdr:sp macro="" textlink="">
      <xdr:nvSpPr>
        <xdr:cNvPr id="385" name="フローチャート: 判断 384"/>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60960</xdr:rowOff>
    </xdr:from>
    <xdr:ext cx="736600" cy="259080"/>
    <xdr:sp macro="" textlink="">
      <xdr:nvSpPr>
        <xdr:cNvPr id="386" name="テキスト ボックス 385"/>
        <xdr:cNvSpPr txBox="1"/>
      </xdr:nvSpPr>
      <xdr:spPr>
        <a:xfrm>
          <a:off x="15798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158750</xdr:rowOff>
    </xdr:from>
    <xdr:to xmlns:xdr="http://schemas.openxmlformats.org/drawingml/2006/spreadsheetDrawing">
      <xdr:col>72</xdr:col>
      <xdr:colOff>203200</xdr:colOff>
      <xdr:row>38</xdr:row>
      <xdr:rowOff>27305</xdr:rowOff>
    </xdr:to>
    <xdr:cxnSp macro="">
      <xdr:nvCxnSpPr>
        <xdr:cNvPr id="387" name="直線コネクタ 386"/>
        <xdr:cNvCxnSpPr/>
      </xdr:nvCxnSpPr>
      <xdr:spPr>
        <a:xfrm flipV="1">
          <a:off x="14401800" y="65024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146050</xdr:rowOff>
    </xdr:from>
    <xdr:to xmlns:xdr="http://schemas.openxmlformats.org/drawingml/2006/spreadsheetDrawing">
      <xdr:col>73</xdr:col>
      <xdr:colOff>44450</xdr:colOff>
      <xdr:row>42</xdr:row>
      <xdr:rowOff>76200</xdr:rowOff>
    </xdr:to>
    <xdr:sp macro="" textlink="">
      <xdr:nvSpPr>
        <xdr:cNvPr id="388" name="フローチャート: 判断 387"/>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60960</xdr:rowOff>
    </xdr:from>
    <xdr:ext cx="762000" cy="259080"/>
    <xdr:sp macro="" textlink="">
      <xdr:nvSpPr>
        <xdr:cNvPr id="389" name="テキスト ボックス 388"/>
        <xdr:cNvSpPr txBox="1"/>
      </xdr:nvSpPr>
      <xdr:spPr>
        <a:xfrm>
          <a:off x="14909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27305</xdr:rowOff>
    </xdr:from>
    <xdr:to xmlns:xdr="http://schemas.openxmlformats.org/drawingml/2006/spreadsheetDrawing">
      <xdr:col>68</xdr:col>
      <xdr:colOff>152400</xdr:colOff>
      <xdr:row>38</xdr:row>
      <xdr:rowOff>147955</xdr:rowOff>
    </xdr:to>
    <xdr:cxnSp macro="">
      <xdr:nvCxnSpPr>
        <xdr:cNvPr id="390" name="直線コネクタ 389"/>
        <xdr:cNvCxnSpPr/>
      </xdr:nvCxnSpPr>
      <xdr:spPr>
        <a:xfrm flipV="1">
          <a:off x="13512800" y="654240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35</xdr:row>
      <xdr:rowOff>169545</xdr:rowOff>
    </xdr:from>
    <xdr:to xmlns:xdr="http://schemas.openxmlformats.org/drawingml/2006/spreadsheetDrawing">
      <xdr:col>68</xdr:col>
      <xdr:colOff>203200</xdr:colOff>
      <xdr:row>36</xdr:row>
      <xdr:rowOff>99695</xdr:rowOff>
    </xdr:to>
    <xdr:sp macro="" textlink="">
      <xdr:nvSpPr>
        <xdr:cNvPr id="391" name="フローチャート: 判断 390"/>
        <xdr:cNvSpPr/>
      </xdr:nvSpPr>
      <xdr:spPr>
        <a:xfrm>
          <a:off x="143510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34</xdr:row>
      <xdr:rowOff>109855</xdr:rowOff>
    </xdr:from>
    <xdr:ext cx="762000" cy="257175"/>
    <xdr:sp macro="" textlink="">
      <xdr:nvSpPr>
        <xdr:cNvPr id="392" name="テキスト ボックス 391"/>
        <xdr:cNvSpPr txBox="1"/>
      </xdr:nvSpPr>
      <xdr:spPr>
        <a:xfrm>
          <a:off x="14020800" y="59391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78105</xdr:rowOff>
    </xdr:from>
    <xdr:to xmlns:xdr="http://schemas.openxmlformats.org/drawingml/2006/spreadsheetDrawing">
      <xdr:col>64</xdr:col>
      <xdr:colOff>152400</xdr:colOff>
      <xdr:row>37</xdr:row>
      <xdr:rowOff>8255</xdr:rowOff>
    </xdr:to>
    <xdr:sp macro="" textlink="">
      <xdr:nvSpPr>
        <xdr:cNvPr id="393" name="フローチャート: 判断 392"/>
        <xdr:cNvSpPr/>
      </xdr:nvSpPr>
      <xdr:spPr>
        <a:xfrm>
          <a:off x="134620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18415</xdr:rowOff>
    </xdr:from>
    <xdr:ext cx="762000" cy="257175"/>
    <xdr:sp macro="" textlink="">
      <xdr:nvSpPr>
        <xdr:cNvPr id="394" name="テキスト ボックス 393"/>
        <xdr:cNvSpPr txBox="1"/>
      </xdr:nvSpPr>
      <xdr:spPr>
        <a:xfrm>
          <a:off x="13131800" y="60191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127000</xdr:rowOff>
    </xdr:from>
    <xdr:to xmlns:xdr="http://schemas.openxmlformats.org/drawingml/2006/spreadsheetDrawing">
      <xdr:col>81</xdr:col>
      <xdr:colOff>95250</xdr:colOff>
      <xdr:row>40</xdr:row>
      <xdr:rowOff>57150</xdr:rowOff>
    </xdr:to>
    <xdr:sp macro="" textlink="">
      <xdr:nvSpPr>
        <xdr:cNvPr id="400" name="楕円 399"/>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48260</xdr:rowOff>
    </xdr:from>
    <xdr:ext cx="762000" cy="259080"/>
    <xdr:sp macro="" textlink="">
      <xdr:nvSpPr>
        <xdr:cNvPr id="401" name="公債費負担の状況該当値テキスト"/>
        <xdr:cNvSpPr txBox="1"/>
      </xdr:nvSpPr>
      <xdr:spPr>
        <a:xfrm>
          <a:off x="17106900" y="673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147955</xdr:rowOff>
    </xdr:from>
    <xdr:to xmlns:xdr="http://schemas.openxmlformats.org/drawingml/2006/spreadsheetDrawing">
      <xdr:col>77</xdr:col>
      <xdr:colOff>95250</xdr:colOff>
      <xdr:row>38</xdr:row>
      <xdr:rowOff>78105</xdr:rowOff>
    </xdr:to>
    <xdr:sp macro="" textlink="">
      <xdr:nvSpPr>
        <xdr:cNvPr id="402" name="楕円 401"/>
        <xdr:cNvSpPr/>
      </xdr:nvSpPr>
      <xdr:spPr>
        <a:xfrm>
          <a:off x="16129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88265</xdr:rowOff>
    </xdr:from>
    <xdr:ext cx="736600" cy="257175"/>
    <xdr:sp macro="" textlink="">
      <xdr:nvSpPr>
        <xdr:cNvPr id="403" name="テキスト ボックス 402"/>
        <xdr:cNvSpPr txBox="1"/>
      </xdr:nvSpPr>
      <xdr:spPr>
        <a:xfrm>
          <a:off x="15798800" y="62604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107950</xdr:rowOff>
    </xdr:from>
    <xdr:to xmlns:xdr="http://schemas.openxmlformats.org/drawingml/2006/spreadsheetDrawing">
      <xdr:col>73</xdr:col>
      <xdr:colOff>44450</xdr:colOff>
      <xdr:row>38</xdr:row>
      <xdr:rowOff>38100</xdr:rowOff>
    </xdr:to>
    <xdr:sp macro="" textlink="">
      <xdr:nvSpPr>
        <xdr:cNvPr id="404" name="楕円 403"/>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48260</xdr:rowOff>
    </xdr:from>
    <xdr:ext cx="762000" cy="259080"/>
    <xdr:sp macro="" textlink="">
      <xdr:nvSpPr>
        <xdr:cNvPr id="405" name="テキスト ボックス 404"/>
        <xdr:cNvSpPr txBox="1"/>
      </xdr:nvSpPr>
      <xdr:spPr>
        <a:xfrm>
          <a:off x="14909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147955</xdr:rowOff>
    </xdr:from>
    <xdr:to xmlns:xdr="http://schemas.openxmlformats.org/drawingml/2006/spreadsheetDrawing">
      <xdr:col>68</xdr:col>
      <xdr:colOff>203200</xdr:colOff>
      <xdr:row>38</xdr:row>
      <xdr:rowOff>78105</xdr:rowOff>
    </xdr:to>
    <xdr:sp macro="" textlink="">
      <xdr:nvSpPr>
        <xdr:cNvPr id="406" name="楕円 405"/>
        <xdr:cNvSpPr/>
      </xdr:nvSpPr>
      <xdr:spPr>
        <a:xfrm>
          <a:off x="14351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63500</xdr:rowOff>
    </xdr:from>
    <xdr:ext cx="762000" cy="257175"/>
    <xdr:sp macro="" textlink="">
      <xdr:nvSpPr>
        <xdr:cNvPr id="407" name="テキスト ボックス 406"/>
        <xdr:cNvSpPr txBox="1"/>
      </xdr:nvSpPr>
      <xdr:spPr>
        <a:xfrm>
          <a:off x="14020800" y="6578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97790</xdr:rowOff>
    </xdr:from>
    <xdr:to xmlns:xdr="http://schemas.openxmlformats.org/drawingml/2006/spreadsheetDrawing">
      <xdr:col>64</xdr:col>
      <xdr:colOff>152400</xdr:colOff>
      <xdr:row>39</xdr:row>
      <xdr:rowOff>27305</xdr:rowOff>
    </xdr:to>
    <xdr:sp macro="" textlink="">
      <xdr:nvSpPr>
        <xdr:cNvPr id="408" name="楕円 407"/>
        <xdr:cNvSpPr/>
      </xdr:nvSpPr>
      <xdr:spPr>
        <a:xfrm>
          <a:off x="13462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12065</xdr:rowOff>
    </xdr:from>
    <xdr:ext cx="762000" cy="259080"/>
    <xdr:sp macro="" textlink="">
      <xdr:nvSpPr>
        <xdr:cNvPr id="409" name="テキスト ボックス 408"/>
        <xdr:cNvSpPr txBox="1"/>
      </xdr:nvSpPr>
      <xdr:spPr>
        <a:xfrm>
          <a:off x="13131800" y="669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12" name="テキスト ボックス 411"/>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将来負担比率は、前年度と同様に算出されていない。地方債の現在高の減により、将来負担額が減となり、分子の値がマイナスとなった。</a:t>
          </a:r>
        </a:p>
        <a:p>
          <a:r>
            <a:rPr kumimoji="1" lang="ja-JP" altLang="en-US" sz="1300">
              <a:latin typeface="ＭＳ Ｐゴシック"/>
              <a:ea typeface="ＭＳ Ｐゴシック"/>
            </a:rPr>
            <a:t>　今後も、計画的な地方債の現在高の削減に取り組むことにより、健全な財政運営に努める。</a:t>
          </a: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3" name="テキスト ボックス 422"/>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175"/>
    <xdr:sp macro="" textlink="">
      <xdr:nvSpPr>
        <xdr:cNvPr id="427" name="テキスト ボックス 426"/>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175"/>
    <xdr:sp macro="" textlink="">
      <xdr:nvSpPr>
        <xdr:cNvPr id="429" name="テキスト ボックス 428"/>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23495</xdr:rowOff>
    </xdr:to>
    <xdr:cxnSp macro="">
      <xdr:nvCxnSpPr>
        <xdr:cNvPr id="440" name="直線コネクタ 439"/>
        <xdr:cNvCxnSpPr/>
      </xdr:nvCxnSpPr>
      <xdr:spPr>
        <a:xfrm flipV="1">
          <a:off x="17018000" y="2313305"/>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167005</xdr:rowOff>
    </xdr:from>
    <xdr:ext cx="762000" cy="257175"/>
    <xdr:sp macro="" textlink="">
      <xdr:nvSpPr>
        <xdr:cNvPr id="441" name="将来負担の状況最小値テキスト"/>
        <xdr:cNvSpPr txBox="1"/>
      </xdr:nvSpPr>
      <xdr:spPr>
        <a:xfrm>
          <a:off x="17106900" y="3767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23495</xdr:rowOff>
    </xdr:from>
    <xdr:to xmlns:xdr="http://schemas.openxmlformats.org/drawingml/2006/spreadsheetDrawing">
      <xdr:col>81</xdr:col>
      <xdr:colOff>133350</xdr:colOff>
      <xdr:row>22</xdr:row>
      <xdr:rowOff>23495</xdr:rowOff>
    </xdr:to>
    <xdr:cxnSp macro="">
      <xdr:nvCxnSpPr>
        <xdr:cNvPr id="442" name="直線コネクタ 441"/>
        <xdr:cNvCxnSpPr/>
      </xdr:nvCxnSpPr>
      <xdr:spPr>
        <a:xfrm>
          <a:off x="16929100" y="379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7175"/>
    <xdr:sp macro="" textlink="">
      <xdr:nvSpPr>
        <xdr:cNvPr id="443" name="将来負担の状況最大値テキスト"/>
        <xdr:cNvSpPr txBox="1"/>
      </xdr:nvSpPr>
      <xdr:spPr>
        <a:xfrm>
          <a:off x="17106900" y="2006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7175"/>
    <xdr:sp macro="" textlink="">
      <xdr:nvSpPr>
        <xdr:cNvPr id="445" name="将来負担の状況平均値テキスト"/>
        <xdr:cNvSpPr txBox="1"/>
      </xdr:nvSpPr>
      <xdr:spPr>
        <a:xfrm>
          <a:off x="17106900" y="22352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7" name="フローチャート: 判断 446"/>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7175"/>
    <xdr:sp macro="" textlink="">
      <xdr:nvSpPr>
        <xdr:cNvPr id="448" name="テキスト ボックス 447"/>
        <xdr:cNvSpPr txBox="1"/>
      </xdr:nvSpPr>
      <xdr:spPr>
        <a:xfrm>
          <a:off x="15798800" y="20313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11430</xdr:rowOff>
    </xdr:from>
    <xdr:to xmlns:xdr="http://schemas.openxmlformats.org/drawingml/2006/spreadsheetDrawing">
      <xdr:col>73</xdr:col>
      <xdr:colOff>44450</xdr:colOff>
      <xdr:row>15</xdr:row>
      <xdr:rowOff>113030</xdr:rowOff>
    </xdr:to>
    <xdr:sp macro="" textlink="">
      <xdr:nvSpPr>
        <xdr:cNvPr id="449" name="フローチャート: 判断 448"/>
        <xdr:cNvSpPr/>
      </xdr:nvSpPr>
      <xdr:spPr>
        <a:xfrm>
          <a:off x="15240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123190</xdr:rowOff>
    </xdr:from>
    <xdr:ext cx="762000" cy="257175"/>
    <xdr:sp macro="" textlink="">
      <xdr:nvSpPr>
        <xdr:cNvPr id="450" name="テキスト ボックス 449"/>
        <xdr:cNvSpPr txBox="1"/>
      </xdr:nvSpPr>
      <xdr:spPr>
        <a:xfrm>
          <a:off x="14909800" y="23520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26035</xdr:rowOff>
    </xdr:from>
    <xdr:to xmlns:xdr="http://schemas.openxmlformats.org/drawingml/2006/spreadsheetDrawing">
      <xdr:col>68</xdr:col>
      <xdr:colOff>203200</xdr:colOff>
      <xdr:row>16</xdr:row>
      <xdr:rowOff>127635</xdr:rowOff>
    </xdr:to>
    <xdr:sp macro="" textlink="">
      <xdr:nvSpPr>
        <xdr:cNvPr id="451" name="フローチャート: 判断 450"/>
        <xdr:cNvSpPr/>
      </xdr:nvSpPr>
      <xdr:spPr>
        <a:xfrm>
          <a:off x="14351000" y="276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137795</xdr:rowOff>
    </xdr:from>
    <xdr:ext cx="762000" cy="259080"/>
    <xdr:sp macro="" textlink="">
      <xdr:nvSpPr>
        <xdr:cNvPr id="452" name="テキスト ボックス 451"/>
        <xdr:cNvSpPr txBox="1"/>
      </xdr:nvSpPr>
      <xdr:spPr>
        <a:xfrm>
          <a:off x="14020800" y="25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37465</xdr:rowOff>
    </xdr:from>
    <xdr:to xmlns:xdr="http://schemas.openxmlformats.org/drawingml/2006/spreadsheetDrawing">
      <xdr:col>64</xdr:col>
      <xdr:colOff>152400</xdr:colOff>
      <xdr:row>17</xdr:row>
      <xdr:rowOff>139065</xdr:rowOff>
    </xdr:to>
    <xdr:sp macro="" textlink="">
      <xdr:nvSpPr>
        <xdr:cNvPr id="453" name="フローチャート: 判断 452"/>
        <xdr:cNvSpPr/>
      </xdr:nvSpPr>
      <xdr:spPr>
        <a:xfrm>
          <a:off x="13462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149225</xdr:rowOff>
    </xdr:from>
    <xdr:ext cx="762000" cy="259080"/>
    <xdr:sp macro="" textlink="">
      <xdr:nvSpPr>
        <xdr:cNvPr id="454" name="テキスト ボックス 453"/>
        <xdr:cNvSpPr txBox="1"/>
      </xdr:nvSpPr>
      <xdr:spPr>
        <a:xfrm>
          <a:off x="13131800" y="272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宮崎県都城市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161,515
159,296
653.36
133,140,300
129,988,378
1,544,906
42,146,965
64,977,976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類似団体平均を上回っている状況であるが、市の面積が比較的広大であることから、支所・出張所を多く設置し、職員（会計年度任用職員を含む。）を配置しなくてはならない状況にあることが要因として挙げられる。</a:t>
          </a:r>
        </a:p>
        <a:p>
          <a:r>
            <a:rPr kumimoji="1" lang="ja-JP" altLang="en-US" sz="1300">
              <a:latin typeface="ＭＳ Ｐゴシック"/>
              <a:ea typeface="ＭＳ Ｐゴシック"/>
            </a:rPr>
            <a:t>　第</a:t>
          </a:r>
          <a:r>
            <a:rPr kumimoji="1" lang="en-US" altLang="ja-JP" sz="1300">
              <a:latin typeface="ＭＳ Ｐゴシック"/>
              <a:ea typeface="ＭＳ Ｐゴシック"/>
            </a:rPr>
            <a:t>4</a:t>
          </a:r>
          <a:r>
            <a:rPr kumimoji="1" lang="ja-JP" altLang="en-US" sz="1300">
              <a:latin typeface="ＭＳ Ｐゴシック"/>
              <a:ea typeface="ＭＳ Ｐゴシック"/>
            </a:rPr>
            <a:t>次行財政改革大綱に掲げる定員適正化を目指して、更なる事務事業の見直し・縮小、事務処理の効率化・適正化に取り組む。</a:t>
          </a: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50800</xdr:rowOff>
    </xdr:from>
    <xdr:to xmlns:xdr="http://schemas.openxmlformats.org/drawingml/2006/spreadsheetDrawing">
      <xdr:col>24</xdr:col>
      <xdr:colOff>25400</xdr:colOff>
      <xdr:row>40</xdr:row>
      <xdr:rowOff>12700</xdr:rowOff>
    </xdr:to>
    <xdr:cxnSp macro="">
      <xdr:nvCxnSpPr>
        <xdr:cNvPr id="61" name="直線コネクタ 60"/>
        <xdr:cNvCxnSpPr/>
      </xdr:nvCxnSpPr>
      <xdr:spPr>
        <a:xfrm flipV="1">
          <a:off x="4826000" y="5880100"/>
          <a:ext cx="0" cy="990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156210</xdr:rowOff>
    </xdr:from>
    <xdr:ext cx="762000" cy="257175"/>
    <xdr:sp macro="" textlink="">
      <xdr:nvSpPr>
        <xdr:cNvPr id="62" name="人件費最小値テキスト"/>
        <xdr:cNvSpPr txBox="1"/>
      </xdr:nvSpPr>
      <xdr:spPr>
        <a:xfrm>
          <a:off x="49149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xdr:rowOff>
    </xdr:from>
    <xdr:to xmlns:xdr="http://schemas.openxmlformats.org/drawingml/2006/spreadsheetDrawing">
      <xdr:col>24</xdr:col>
      <xdr:colOff>114300</xdr:colOff>
      <xdr:row>40</xdr:row>
      <xdr:rowOff>12700</xdr:rowOff>
    </xdr:to>
    <xdr:cxnSp macro="">
      <xdr:nvCxnSpPr>
        <xdr:cNvPr id="63" name="直線コネクタ 62"/>
        <xdr:cNvCxnSpPr/>
      </xdr:nvCxnSpPr>
      <xdr:spPr>
        <a:xfrm>
          <a:off x="4737100" y="687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137160</xdr:rowOff>
    </xdr:from>
    <xdr:ext cx="762000" cy="259080"/>
    <xdr:sp macro="" textlink="">
      <xdr:nvSpPr>
        <xdr:cNvPr id="64" name="人件費最大値テキスト"/>
        <xdr:cNvSpPr txBox="1"/>
      </xdr:nvSpPr>
      <xdr:spPr>
        <a:xfrm>
          <a:off x="4914900" y="562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50800</xdr:rowOff>
    </xdr:from>
    <xdr:to xmlns:xdr="http://schemas.openxmlformats.org/drawingml/2006/spreadsheetDrawing">
      <xdr:col>24</xdr:col>
      <xdr:colOff>114300</xdr:colOff>
      <xdr:row>34</xdr:row>
      <xdr:rowOff>50800</xdr:rowOff>
    </xdr:to>
    <xdr:cxnSp macro="">
      <xdr:nvCxnSpPr>
        <xdr:cNvPr id="65" name="直線コネクタ 64"/>
        <xdr:cNvCxnSpPr/>
      </xdr:nvCxnSpPr>
      <xdr:spPr>
        <a:xfrm>
          <a:off x="4737100" y="588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40</xdr:row>
      <xdr:rowOff>12700</xdr:rowOff>
    </xdr:from>
    <xdr:to xmlns:xdr="http://schemas.openxmlformats.org/drawingml/2006/spreadsheetDrawing">
      <xdr:col>24</xdr:col>
      <xdr:colOff>25400</xdr:colOff>
      <xdr:row>41</xdr:row>
      <xdr:rowOff>31750</xdr:rowOff>
    </xdr:to>
    <xdr:cxnSp macro="">
      <xdr:nvCxnSpPr>
        <xdr:cNvPr id="66" name="直線コネクタ 65"/>
        <xdr:cNvCxnSpPr/>
      </xdr:nvCxnSpPr>
      <xdr:spPr>
        <a:xfrm flipV="1">
          <a:off x="3987800" y="687070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54610</xdr:rowOff>
    </xdr:from>
    <xdr:ext cx="762000" cy="257175"/>
    <xdr:sp macro="" textlink="">
      <xdr:nvSpPr>
        <xdr:cNvPr id="67" name="人件費平均値テキスト"/>
        <xdr:cNvSpPr txBox="1"/>
      </xdr:nvSpPr>
      <xdr:spPr>
        <a:xfrm>
          <a:off x="4914900" y="62268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38100</xdr:rowOff>
    </xdr:from>
    <xdr:to xmlns:xdr="http://schemas.openxmlformats.org/drawingml/2006/spreadsheetDrawing">
      <xdr:col>24</xdr:col>
      <xdr:colOff>76200</xdr:colOff>
      <xdr:row>37</xdr:row>
      <xdr:rowOff>139700</xdr:rowOff>
    </xdr:to>
    <xdr:sp macro="" textlink="">
      <xdr:nvSpPr>
        <xdr:cNvPr id="68" name="フローチャート: 判断 67"/>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40</xdr:row>
      <xdr:rowOff>50800</xdr:rowOff>
    </xdr:from>
    <xdr:to xmlns:xdr="http://schemas.openxmlformats.org/drawingml/2006/spreadsheetDrawing">
      <xdr:col>19</xdr:col>
      <xdr:colOff>187325</xdr:colOff>
      <xdr:row>41</xdr:row>
      <xdr:rowOff>31750</xdr:rowOff>
    </xdr:to>
    <xdr:cxnSp macro="">
      <xdr:nvCxnSpPr>
        <xdr:cNvPr id="69" name="直線コネクタ 68"/>
        <xdr:cNvCxnSpPr/>
      </xdr:nvCxnSpPr>
      <xdr:spPr>
        <a:xfrm>
          <a:off x="3098800" y="69088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95250</xdr:rowOff>
    </xdr:from>
    <xdr:to xmlns:xdr="http://schemas.openxmlformats.org/drawingml/2006/spreadsheetDrawing">
      <xdr:col>20</xdr:col>
      <xdr:colOff>38100</xdr:colOff>
      <xdr:row>38</xdr:row>
      <xdr:rowOff>25400</xdr:rowOff>
    </xdr:to>
    <xdr:sp macro="" textlink="">
      <xdr:nvSpPr>
        <xdr:cNvPr id="70" name="フローチャート: 判断 69"/>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35560</xdr:rowOff>
    </xdr:from>
    <xdr:ext cx="734695" cy="259080"/>
    <xdr:sp macro="" textlink="">
      <xdr:nvSpPr>
        <xdr:cNvPr id="71" name="テキスト ボックス 70"/>
        <xdr:cNvSpPr txBox="1"/>
      </xdr:nvSpPr>
      <xdr:spPr>
        <a:xfrm>
          <a:off x="3606800" y="62077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40</xdr:row>
      <xdr:rowOff>50800</xdr:rowOff>
    </xdr:from>
    <xdr:to xmlns:xdr="http://schemas.openxmlformats.org/drawingml/2006/spreadsheetDrawing">
      <xdr:col>15</xdr:col>
      <xdr:colOff>98425</xdr:colOff>
      <xdr:row>41</xdr:row>
      <xdr:rowOff>69850</xdr:rowOff>
    </xdr:to>
    <xdr:cxnSp macro="">
      <xdr:nvCxnSpPr>
        <xdr:cNvPr id="72" name="直線コネクタ 71"/>
        <xdr:cNvCxnSpPr/>
      </xdr:nvCxnSpPr>
      <xdr:spPr>
        <a:xfrm flipV="1">
          <a:off x="2209800" y="69088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38100</xdr:rowOff>
    </xdr:from>
    <xdr:to xmlns:xdr="http://schemas.openxmlformats.org/drawingml/2006/spreadsheetDrawing">
      <xdr:col>15</xdr:col>
      <xdr:colOff>149225</xdr:colOff>
      <xdr:row>37</xdr:row>
      <xdr:rowOff>139700</xdr:rowOff>
    </xdr:to>
    <xdr:sp macro="" textlink="">
      <xdr:nvSpPr>
        <xdr:cNvPr id="73" name="フローチャート: 判断 72"/>
        <xdr:cNvSpPr/>
      </xdr:nvSpPr>
      <xdr:spPr>
        <a:xfrm>
          <a:off x="3048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149860</xdr:rowOff>
    </xdr:from>
    <xdr:ext cx="762000" cy="259080"/>
    <xdr:sp macro="" textlink="">
      <xdr:nvSpPr>
        <xdr:cNvPr id="74" name="テキスト ボックス 73"/>
        <xdr:cNvSpPr txBox="1"/>
      </xdr:nvSpPr>
      <xdr:spPr>
        <a:xfrm>
          <a:off x="2717800" y="6150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127000</xdr:rowOff>
    </xdr:from>
    <xdr:to xmlns:xdr="http://schemas.openxmlformats.org/drawingml/2006/spreadsheetDrawing">
      <xdr:col>11</xdr:col>
      <xdr:colOff>9525</xdr:colOff>
      <xdr:row>41</xdr:row>
      <xdr:rowOff>69850</xdr:rowOff>
    </xdr:to>
    <xdr:cxnSp macro="">
      <xdr:nvCxnSpPr>
        <xdr:cNvPr id="75" name="直線コネクタ 74"/>
        <xdr:cNvCxnSpPr/>
      </xdr:nvCxnSpPr>
      <xdr:spPr>
        <a:xfrm>
          <a:off x="1320800" y="664210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114300</xdr:rowOff>
    </xdr:from>
    <xdr:to xmlns:xdr="http://schemas.openxmlformats.org/drawingml/2006/spreadsheetDrawing">
      <xdr:col>11</xdr:col>
      <xdr:colOff>60325</xdr:colOff>
      <xdr:row>38</xdr:row>
      <xdr:rowOff>44450</xdr:rowOff>
    </xdr:to>
    <xdr:sp macro="" textlink="">
      <xdr:nvSpPr>
        <xdr:cNvPr id="76" name="フローチャート: 判断 75"/>
        <xdr:cNvSpPr/>
      </xdr:nvSpPr>
      <xdr:spPr>
        <a:xfrm>
          <a:off x="2159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54610</xdr:rowOff>
    </xdr:from>
    <xdr:ext cx="760095" cy="257175"/>
    <xdr:sp macro="" textlink="">
      <xdr:nvSpPr>
        <xdr:cNvPr id="77" name="テキスト ボックス 76"/>
        <xdr:cNvSpPr txBox="1"/>
      </xdr:nvSpPr>
      <xdr:spPr>
        <a:xfrm>
          <a:off x="1828800" y="62268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133350</xdr:rowOff>
    </xdr:from>
    <xdr:to xmlns:xdr="http://schemas.openxmlformats.org/drawingml/2006/spreadsheetDrawing">
      <xdr:col>6</xdr:col>
      <xdr:colOff>171450</xdr:colOff>
      <xdr:row>37</xdr:row>
      <xdr:rowOff>63500</xdr:rowOff>
    </xdr:to>
    <xdr:sp macro="" textlink="">
      <xdr:nvSpPr>
        <xdr:cNvPr id="78" name="フローチャート: 判断 77"/>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73660</xdr:rowOff>
    </xdr:from>
    <xdr:ext cx="760095" cy="259080"/>
    <xdr:sp macro="" textlink="">
      <xdr:nvSpPr>
        <xdr:cNvPr id="79" name="テキスト ボックス 78"/>
        <xdr:cNvSpPr txBox="1"/>
      </xdr:nvSpPr>
      <xdr:spPr>
        <a:xfrm>
          <a:off x="939800" y="60744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133350</xdr:rowOff>
    </xdr:from>
    <xdr:to xmlns:xdr="http://schemas.openxmlformats.org/drawingml/2006/spreadsheetDrawing">
      <xdr:col>24</xdr:col>
      <xdr:colOff>76200</xdr:colOff>
      <xdr:row>40</xdr:row>
      <xdr:rowOff>63500</xdr:rowOff>
    </xdr:to>
    <xdr:sp macro="" textlink="">
      <xdr:nvSpPr>
        <xdr:cNvPr id="85" name="楕円 84"/>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41910</xdr:rowOff>
    </xdr:from>
    <xdr:ext cx="762000" cy="257175"/>
    <xdr:sp macro="" textlink="">
      <xdr:nvSpPr>
        <xdr:cNvPr id="86" name="人件費該当値テキスト"/>
        <xdr:cNvSpPr txBox="1"/>
      </xdr:nvSpPr>
      <xdr:spPr>
        <a:xfrm>
          <a:off x="4914900" y="6728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40</xdr:row>
      <xdr:rowOff>152400</xdr:rowOff>
    </xdr:from>
    <xdr:to xmlns:xdr="http://schemas.openxmlformats.org/drawingml/2006/spreadsheetDrawing">
      <xdr:col>20</xdr:col>
      <xdr:colOff>38100</xdr:colOff>
      <xdr:row>41</xdr:row>
      <xdr:rowOff>82550</xdr:rowOff>
    </xdr:to>
    <xdr:sp macro="" textlink="">
      <xdr:nvSpPr>
        <xdr:cNvPr id="87" name="楕円 86"/>
        <xdr:cNvSpPr/>
      </xdr:nvSpPr>
      <xdr:spPr>
        <a:xfrm>
          <a:off x="3937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41</xdr:row>
      <xdr:rowOff>67310</xdr:rowOff>
    </xdr:from>
    <xdr:ext cx="734695" cy="259080"/>
    <xdr:sp macro="" textlink="">
      <xdr:nvSpPr>
        <xdr:cNvPr id="88" name="テキスト ボックス 87"/>
        <xdr:cNvSpPr txBox="1"/>
      </xdr:nvSpPr>
      <xdr:spPr>
        <a:xfrm>
          <a:off x="3606800" y="70967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0</xdr:rowOff>
    </xdr:from>
    <xdr:to xmlns:xdr="http://schemas.openxmlformats.org/drawingml/2006/spreadsheetDrawing">
      <xdr:col>15</xdr:col>
      <xdr:colOff>149225</xdr:colOff>
      <xdr:row>40</xdr:row>
      <xdr:rowOff>101600</xdr:rowOff>
    </xdr:to>
    <xdr:sp macro="" textlink="">
      <xdr:nvSpPr>
        <xdr:cNvPr id="89" name="楕円 88"/>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86360</xdr:rowOff>
    </xdr:from>
    <xdr:ext cx="762000" cy="257175"/>
    <xdr:sp macro="" textlink="">
      <xdr:nvSpPr>
        <xdr:cNvPr id="90" name="テキスト ボックス 89"/>
        <xdr:cNvSpPr txBox="1"/>
      </xdr:nvSpPr>
      <xdr:spPr>
        <a:xfrm>
          <a:off x="2717800" y="694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41</xdr:row>
      <xdr:rowOff>19050</xdr:rowOff>
    </xdr:from>
    <xdr:to xmlns:xdr="http://schemas.openxmlformats.org/drawingml/2006/spreadsheetDrawing">
      <xdr:col>11</xdr:col>
      <xdr:colOff>60325</xdr:colOff>
      <xdr:row>41</xdr:row>
      <xdr:rowOff>120650</xdr:rowOff>
    </xdr:to>
    <xdr:sp macro="" textlink="">
      <xdr:nvSpPr>
        <xdr:cNvPr id="91" name="楕円 90"/>
        <xdr:cNvSpPr/>
      </xdr:nvSpPr>
      <xdr:spPr>
        <a:xfrm>
          <a:off x="2159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41</xdr:row>
      <xdr:rowOff>105410</xdr:rowOff>
    </xdr:from>
    <xdr:ext cx="760095" cy="259080"/>
    <xdr:sp macro="" textlink="">
      <xdr:nvSpPr>
        <xdr:cNvPr id="92" name="テキスト ボックス 91"/>
        <xdr:cNvSpPr txBox="1"/>
      </xdr:nvSpPr>
      <xdr:spPr>
        <a:xfrm>
          <a:off x="1828800" y="7134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76200</xdr:rowOff>
    </xdr:from>
    <xdr:to xmlns:xdr="http://schemas.openxmlformats.org/drawingml/2006/spreadsheetDrawing">
      <xdr:col>6</xdr:col>
      <xdr:colOff>171450</xdr:colOff>
      <xdr:row>39</xdr:row>
      <xdr:rowOff>6350</xdr:rowOff>
    </xdr:to>
    <xdr:sp macro="" textlink="">
      <xdr:nvSpPr>
        <xdr:cNvPr id="93" name="楕円 92"/>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162560</xdr:rowOff>
    </xdr:from>
    <xdr:ext cx="760095" cy="259080"/>
    <xdr:sp macro="" textlink="">
      <xdr:nvSpPr>
        <xdr:cNvPr id="94" name="テキスト ボックス 93"/>
        <xdr:cNvSpPr txBox="1"/>
      </xdr:nvSpPr>
      <xdr:spPr>
        <a:xfrm>
          <a:off x="939800" y="6677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物件費は、前年度から</a:t>
          </a:r>
          <a:r>
            <a:rPr kumimoji="1" lang="en-US" altLang="ja-JP" sz="1300">
              <a:latin typeface="ＭＳ Ｐゴシック"/>
              <a:ea typeface="ＭＳ Ｐゴシック"/>
            </a:rPr>
            <a:t>0.8</a:t>
          </a:r>
          <a:r>
            <a:rPr kumimoji="1" lang="ja-JP" altLang="en-US" sz="1300">
              <a:latin typeface="ＭＳ Ｐゴシック"/>
              <a:ea typeface="ＭＳ Ｐゴシック"/>
            </a:rPr>
            <a:t>ポイント増加し、類似団体平均を上回っている状況である。</a:t>
          </a:r>
        </a:p>
        <a:p>
          <a:r>
            <a:rPr kumimoji="1" lang="ja-JP" altLang="en-US" sz="1300">
              <a:latin typeface="ＭＳ Ｐゴシック"/>
              <a:ea typeface="ＭＳ Ｐゴシック"/>
            </a:rPr>
            <a:t>　今後も公共施設の整備に伴う新たな指定管理料の発生など、物件費の増加が予想されるために、引き続き、歳出予算の精査などにより、物件費の圧縮に努める。</a:t>
          </a: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6095" cy="259080"/>
    <xdr:sp macro="" textlink="">
      <xdr:nvSpPr>
        <xdr:cNvPr id="110" name="テキスト ボックス 109"/>
        <xdr:cNvSpPr txBox="1"/>
      </xdr:nvSpPr>
      <xdr:spPr>
        <a:xfrm>
          <a:off x="11938000" y="3658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6095" cy="257175"/>
    <xdr:sp macro="" textlink="">
      <xdr:nvSpPr>
        <xdr:cNvPr id="112" name="テキスト ボックス 111"/>
        <xdr:cNvSpPr txBox="1"/>
      </xdr:nvSpPr>
      <xdr:spPr>
        <a:xfrm>
          <a:off x="11938000" y="3332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6095" cy="258445"/>
    <xdr:sp macro="" textlink="">
      <xdr:nvSpPr>
        <xdr:cNvPr id="114" name="テキスト ボックス 113"/>
        <xdr:cNvSpPr txBox="1"/>
      </xdr:nvSpPr>
      <xdr:spPr>
        <a:xfrm>
          <a:off x="11938000" y="3005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6095" cy="259080"/>
    <xdr:sp macro="" textlink="">
      <xdr:nvSpPr>
        <xdr:cNvPr id="116" name="テキスト ボックス 115"/>
        <xdr:cNvSpPr txBox="1"/>
      </xdr:nvSpPr>
      <xdr:spPr>
        <a:xfrm>
          <a:off x="11938000" y="2679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6095" cy="257175"/>
    <xdr:sp macro="" textlink="">
      <xdr:nvSpPr>
        <xdr:cNvPr id="118" name="テキスト ボックス 117"/>
        <xdr:cNvSpPr txBox="1"/>
      </xdr:nvSpPr>
      <xdr:spPr>
        <a:xfrm>
          <a:off x="11938000" y="2352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095" cy="259080"/>
    <xdr:sp macro="" textlink="">
      <xdr:nvSpPr>
        <xdr:cNvPr id="120" name="テキスト ボックス 119"/>
        <xdr:cNvSpPr txBox="1"/>
      </xdr:nvSpPr>
      <xdr:spPr>
        <a:xfrm>
          <a:off x="11938000" y="2025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2" name="テキスト ボックス 121"/>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37465</xdr:rowOff>
    </xdr:from>
    <xdr:to xmlns:xdr="http://schemas.openxmlformats.org/drawingml/2006/spreadsheetDrawing">
      <xdr:col>82</xdr:col>
      <xdr:colOff>107950</xdr:colOff>
      <xdr:row>20</xdr:row>
      <xdr:rowOff>12700</xdr:rowOff>
    </xdr:to>
    <xdr:cxnSp macro="">
      <xdr:nvCxnSpPr>
        <xdr:cNvPr id="124" name="直線コネクタ 123"/>
        <xdr:cNvCxnSpPr/>
      </xdr:nvCxnSpPr>
      <xdr:spPr>
        <a:xfrm flipV="1">
          <a:off x="16510000" y="2266315"/>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19</xdr:row>
      <xdr:rowOff>156210</xdr:rowOff>
    </xdr:from>
    <xdr:ext cx="762000" cy="257175"/>
    <xdr:sp macro="" textlink="">
      <xdr:nvSpPr>
        <xdr:cNvPr id="125" name="物件費最小値テキスト"/>
        <xdr:cNvSpPr txBox="1"/>
      </xdr:nvSpPr>
      <xdr:spPr>
        <a:xfrm>
          <a:off x="16598900" y="3413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12700</xdr:rowOff>
    </xdr:from>
    <xdr:to xmlns:xdr="http://schemas.openxmlformats.org/drawingml/2006/spreadsheetDrawing">
      <xdr:col>82</xdr:col>
      <xdr:colOff>196850</xdr:colOff>
      <xdr:row>20</xdr:row>
      <xdr:rowOff>12700</xdr:rowOff>
    </xdr:to>
    <xdr:cxnSp macro="">
      <xdr:nvCxnSpPr>
        <xdr:cNvPr id="126" name="直線コネクタ 125"/>
        <xdr:cNvCxnSpPr/>
      </xdr:nvCxnSpPr>
      <xdr:spPr>
        <a:xfrm>
          <a:off x="16421100" y="344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123825</xdr:rowOff>
    </xdr:from>
    <xdr:ext cx="762000" cy="257175"/>
    <xdr:sp macro="" textlink="">
      <xdr:nvSpPr>
        <xdr:cNvPr id="127" name="物件費最大値テキスト"/>
        <xdr:cNvSpPr txBox="1"/>
      </xdr:nvSpPr>
      <xdr:spPr>
        <a:xfrm>
          <a:off x="16598900" y="2009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37465</xdr:rowOff>
    </xdr:from>
    <xdr:to xmlns:xdr="http://schemas.openxmlformats.org/drawingml/2006/spreadsheetDrawing">
      <xdr:col>82</xdr:col>
      <xdr:colOff>196850</xdr:colOff>
      <xdr:row>13</xdr:row>
      <xdr:rowOff>37465</xdr:rowOff>
    </xdr:to>
    <xdr:cxnSp macro="">
      <xdr:nvCxnSpPr>
        <xdr:cNvPr id="128" name="直線コネクタ 127"/>
        <xdr:cNvCxnSpPr/>
      </xdr:nvCxnSpPr>
      <xdr:spPr>
        <a:xfrm>
          <a:off x="16421100" y="226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94615</xdr:rowOff>
    </xdr:from>
    <xdr:to xmlns:xdr="http://schemas.openxmlformats.org/drawingml/2006/spreadsheetDrawing">
      <xdr:col>82</xdr:col>
      <xdr:colOff>107950</xdr:colOff>
      <xdr:row>20</xdr:row>
      <xdr:rowOff>12700</xdr:rowOff>
    </xdr:to>
    <xdr:cxnSp macro="">
      <xdr:nvCxnSpPr>
        <xdr:cNvPr id="129" name="直線コネクタ 128"/>
        <xdr:cNvCxnSpPr/>
      </xdr:nvCxnSpPr>
      <xdr:spPr>
        <a:xfrm>
          <a:off x="15671800" y="3180715"/>
          <a:ext cx="8382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141605</xdr:rowOff>
    </xdr:from>
    <xdr:ext cx="762000" cy="259080"/>
    <xdr:sp macro="" textlink="">
      <xdr:nvSpPr>
        <xdr:cNvPr id="130" name="物件費平均値テキスト"/>
        <xdr:cNvSpPr txBox="1"/>
      </xdr:nvSpPr>
      <xdr:spPr>
        <a:xfrm>
          <a:off x="16598900" y="2713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125095</xdr:rowOff>
    </xdr:from>
    <xdr:to xmlns:xdr="http://schemas.openxmlformats.org/drawingml/2006/spreadsheetDrawing">
      <xdr:col>82</xdr:col>
      <xdr:colOff>158750</xdr:colOff>
      <xdr:row>17</xdr:row>
      <xdr:rowOff>55245</xdr:rowOff>
    </xdr:to>
    <xdr:sp macro="" textlink="">
      <xdr:nvSpPr>
        <xdr:cNvPr id="131" name="フローチャート: 判断 130"/>
        <xdr:cNvSpPr/>
      </xdr:nvSpPr>
      <xdr:spPr>
        <a:xfrm>
          <a:off x="1645920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78105</xdr:rowOff>
    </xdr:from>
    <xdr:to xmlns:xdr="http://schemas.openxmlformats.org/drawingml/2006/spreadsheetDrawing">
      <xdr:col>78</xdr:col>
      <xdr:colOff>69850</xdr:colOff>
      <xdr:row>18</xdr:row>
      <xdr:rowOff>94615</xdr:rowOff>
    </xdr:to>
    <xdr:cxnSp macro="">
      <xdr:nvCxnSpPr>
        <xdr:cNvPr id="132" name="直線コネクタ 131"/>
        <xdr:cNvCxnSpPr/>
      </xdr:nvCxnSpPr>
      <xdr:spPr>
        <a:xfrm>
          <a:off x="14782800" y="2821305"/>
          <a:ext cx="889000"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33" name="フローチャート: 判断 132"/>
        <xdr:cNvSpPr/>
      </xdr:nvSpPr>
      <xdr:spPr>
        <a:xfrm>
          <a:off x="15621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139065</xdr:rowOff>
    </xdr:from>
    <xdr:ext cx="736600" cy="259080"/>
    <xdr:sp macro="" textlink="">
      <xdr:nvSpPr>
        <xdr:cNvPr id="134" name="テキスト ボックス 133"/>
        <xdr:cNvSpPr txBox="1"/>
      </xdr:nvSpPr>
      <xdr:spPr>
        <a:xfrm>
          <a:off x="15290800" y="2539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78105</xdr:rowOff>
    </xdr:from>
    <xdr:to xmlns:xdr="http://schemas.openxmlformats.org/drawingml/2006/spreadsheetDrawing">
      <xdr:col>73</xdr:col>
      <xdr:colOff>180975</xdr:colOff>
      <xdr:row>18</xdr:row>
      <xdr:rowOff>94615</xdr:rowOff>
    </xdr:to>
    <xdr:cxnSp macro="">
      <xdr:nvCxnSpPr>
        <xdr:cNvPr id="135" name="直線コネクタ 134"/>
        <xdr:cNvCxnSpPr/>
      </xdr:nvCxnSpPr>
      <xdr:spPr>
        <a:xfrm flipV="1">
          <a:off x="13893800" y="2821305"/>
          <a:ext cx="889000"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2540</xdr:rowOff>
    </xdr:from>
    <xdr:to xmlns:xdr="http://schemas.openxmlformats.org/drawingml/2006/spreadsheetDrawing">
      <xdr:col>74</xdr:col>
      <xdr:colOff>31750</xdr:colOff>
      <xdr:row>15</xdr:row>
      <xdr:rowOff>104140</xdr:rowOff>
    </xdr:to>
    <xdr:sp macro="" textlink="">
      <xdr:nvSpPr>
        <xdr:cNvPr id="136" name="フローチャート: 判断 135"/>
        <xdr:cNvSpPr/>
      </xdr:nvSpPr>
      <xdr:spPr>
        <a:xfrm>
          <a:off x="14732000" y="25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114300</xdr:rowOff>
    </xdr:from>
    <xdr:ext cx="762000" cy="259080"/>
    <xdr:sp macro="" textlink="">
      <xdr:nvSpPr>
        <xdr:cNvPr id="137" name="テキスト ボックス 136"/>
        <xdr:cNvSpPr txBox="1"/>
      </xdr:nvSpPr>
      <xdr:spPr>
        <a:xfrm>
          <a:off x="14401800" y="23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94615</xdr:rowOff>
    </xdr:from>
    <xdr:to xmlns:xdr="http://schemas.openxmlformats.org/drawingml/2006/spreadsheetDrawing">
      <xdr:col>69</xdr:col>
      <xdr:colOff>92075</xdr:colOff>
      <xdr:row>20</xdr:row>
      <xdr:rowOff>45085</xdr:rowOff>
    </xdr:to>
    <xdr:cxnSp macro="">
      <xdr:nvCxnSpPr>
        <xdr:cNvPr id="138" name="直線コネクタ 137"/>
        <xdr:cNvCxnSpPr/>
      </xdr:nvCxnSpPr>
      <xdr:spPr>
        <a:xfrm flipV="1">
          <a:off x="13004800" y="3180715"/>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20</xdr:row>
      <xdr:rowOff>158115</xdr:rowOff>
    </xdr:from>
    <xdr:to xmlns:xdr="http://schemas.openxmlformats.org/drawingml/2006/spreadsheetDrawing">
      <xdr:col>69</xdr:col>
      <xdr:colOff>142875</xdr:colOff>
      <xdr:row>21</xdr:row>
      <xdr:rowOff>88265</xdr:rowOff>
    </xdr:to>
    <xdr:sp macro="" textlink="">
      <xdr:nvSpPr>
        <xdr:cNvPr id="139" name="フローチャート: 判断 138"/>
        <xdr:cNvSpPr/>
      </xdr:nvSpPr>
      <xdr:spPr>
        <a:xfrm>
          <a:off x="13843000" y="35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21</xdr:row>
      <xdr:rowOff>73025</xdr:rowOff>
    </xdr:from>
    <xdr:ext cx="760095" cy="259080"/>
    <xdr:sp macro="" textlink="">
      <xdr:nvSpPr>
        <xdr:cNvPr id="140" name="テキスト ボックス 139"/>
        <xdr:cNvSpPr txBox="1"/>
      </xdr:nvSpPr>
      <xdr:spPr>
        <a:xfrm>
          <a:off x="13512800" y="36734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125095</xdr:rowOff>
    </xdr:from>
    <xdr:to xmlns:xdr="http://schemas.openxmlformats.org/drawingml/2006/spreadsheetDrawing">
      <xdr:col>65</xdr:col>
      <xdr:colOff>53975</xdr:colOff>
      <xdr:row>21</xdr:row>
      <xdr:rowOff>55245</xdr:rowOff>
    </xdr:to>
    <xdr:sp macro="" textlink="">
      <xdr:nvSpPr>
        <xdr:cNvPr id="141" name="フローチャート: 判断 140"/>
        <xdr:cNvSpPr/>
      </xdr:nvSpPr>
      <xdr:spPr>
        <a:xfrm>
          <a:off x="12954000" y="35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21</xdr:row>
      <xdr:rowOff>40640</xdr:rowOff>
    </xdr:from>
    <xdr:ext cx="762000" cy="257175"/>
    <xdr:sp macro="" textlink="">
      <xdr:nvSpPr>
        <xdr:cNvPr id="142" name="テキスト ボックス 141"/>
        <xdr:cNvSpPr txBox="1"/>
      </xdr:nvSpPr>
      <xdr:spPr>
        <a:xfrm>
          <a:off x="12623800" y="3641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4" name="テキスト ボックス 143"/>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5" name="テキスト ボックス 144"/>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7" name="テキスト ボックス 146"/>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133350</xdr:rowOff>
    </xdr:from>
    <xdr:to xmlns:xdr="http://schemas.openxmlformats.org/drawingml/2006/spreadsheetDrawing">
      <xdr:col>82</xdr:col>
      <xdr:colOff>158750</xdr:colOff>
      <xdr:row>20</xdr:row>
      <xdr:rowOff>63500</xdr:rowOff>
    </xdr:to>
    <xdr:sp macro="" textlink="">
      <xdr:nvSpPr>
        <xdr:cNvPr id="148" name="楕円 147"/>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19</xdr:row>
      <xdr:rowOff>41910</xdr:rowOff>
    </xdr:from>
    <xdr:ext cx="762000" cy="257175"/>
    <xdr:sp macro="" textlink="">
      <xdr:nvSpPr>
        <xdr:cNvPr id="149" name="物件費該当値テキスト"/>
        <xdr:cNvSpPr txBox="1"/>
      </xdr:nvSpPr>
      <xdr:spPr>
        <a:xfrm>
          <a:off x="16598900" y="3299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43815</xdr:rowOff>
    </xdr:from>
    <xdr:to xmlns:xdr="http://schemas.openxmlformats.org/drawingml/2006/spreadsheetDrawing">
      <xdr:col>78</xdr:col>
      <xdr:colOff>120650</xdr:colOff>
      <xdr:row>18</xdr:row>
      <xdr:rowOff>145415</xdr:rowOff>
    </xdr:to>
    <xdr:sp macro="" textlink="">
      <xdr:nvSpPr>
        <xdr:cNvPr id="150" name="楕円 149"/>
        <xdr:cNvSpPr/>
      </xdr:nvSpPr>
      <xdr:spPr>
        <a:xfrm>
          <a:off x="15621000" y="31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130175</xdr:rowOff>
    </xdr:from>
    <xdr:ext cx="736600" cy="259080"/>
    <xdr:sp macro="" textlink="">
      <xdr:nvSpPr>
        <xdr:cNvPr id="151" name="テキスト ボックス 150"/>
        <xdr:cNvSpPr txBox="1"/>
      </xdr:nvSpPr>
      <xdr:spPr>
        <a:xfrm>
          <a:off x="15290800" y="3216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27305</xdr:rowOff>
    </xdr:from>
    <xdr:to xmlns:xdr="http://schemas.openxmlformats.org/drawingml/2006/spreadsheetDrawing">
      <xdr:col>74</xdr:col>
      <xdr:colOff>31750</xdr:colOff>
      <xdr:row>16</xdr:row>
      <xdr:rowOff>128905</xdr:rowOff>
    </xdr:to>
    <xdr:sp macro="" textlink="">
      <xdr:nvSpPr>
        <xdr:cNvPr id="152" name="楕円 151"/>
        <xdr:cNvSpPr/>
      </xdr:nvSpPr>
      <xdr:spPr>
        <a:xfrm>
          <a:off x="14732000" y="27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113665</xdr:rowOff>
    </xdr:from>
    <xdr:ext cx="762000" cy="258445"/>
    <xdr:sp macro="" textlink="">
      <xdr:nvSpPr>
        <xdr:cNvPr id="153" name="テキスト ボックス 152"/>
        <xdr:cNvSpPr txBox="1"/>
      </xdr:nvSpPr>
      <xdr:spPr>
        <a:xfrm>
          <a:off x="14401800" y="2856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43815</xdr:rowOff>
    </xdr:from>
    <xdr:to xmlns:xdr="http://schemas.openxmlformats.org/drawingml/2006/spreadsheetDrawing">
      <xdr:col>69</xdr:col>
      <xdr:colOff>142875</xdr:colOff>
      <xdr:row>18</xdr:row>
      <xdr:rowOff>145415</xdr:rowOff>
    </xdr:to>
    <xdr:sp macro="" textlink="">
      <xdr:nvSpPr>
        <xdr:cNvPr id="154" name="楕円 153"/>
        <xdr:cNvSpPr/>
      </xdr:nvSpPr>
      <xdr:spPr>
        <a:xfrm>
          <a:off x="13843000" y="31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155575</xdr:rowOff>
    </xdr:from>
    <xdr:ext cx="760095" cy="257175"/>
    <xdr:sp macro="" textlink="">
      <xdr:nvSpPr>
        <xdr:cNvPr id="155" name="テキスト ボックス 154"/>
        <xdr:cNvSpPr txBox="1"/>
      </xdr:nvSpPr>
      <xdr:spPr>
        <a:xfrm>
          <a:off x="13512800" y="28987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166370</xdr:rowOff>
    </xdr:from>
    <xdr:to xmlns:xdr="http://schemas.openxmlformats.org/drawingml/2006/spreadsheetDrawing">
      <xdr:col>65</xdr:col>
      <xdr:colOff>53975</xdr:colOff>
      <xdr:row>20</xdr:row>
      <xdr:rowOff>95885</xdr:rowOff>
    </xdr:to>
    <xdr:sp macro="" textlink="">
      <xdr:nvSpPr>
        <xdr:cNvPr id="156" name="楕円 155"/>
        <xdr:cNvSpPr/>
      </xdr:nvSpPr>
      <xdr:spPr>
        <a:xfrm>
          <a:off x="12954000" y="3423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106045</xdr:rowOff>
    </xdr:from>
    <xdr:ext cx="762000" cy="259080"/>
    <xdr:sp macro="" textlink="">
      <xdr:nvSpPr>
        <xdr:cNvPr id="157" name="テキスト ボックス 156"/>
        <xdr:cNvSpPr txBox="1"/>
      </xdr:nvSpPr>
      <xdr:spPr>
        <a:xfrm>
          <a:off x="12623800" y="3192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扶助費は、前年度同率となっており、類似団体平均を上回っている状況である。</a:t>
          </a:r>
        </a:p>
        <a:p>
          <a:r>
            <a:rPr kumimoji="1" lang="ja-JP" altLang="en-US" sz="1300">
              <a:latin typeface="ＭＳ Ｐゴシック"/>
              <a:ea typeface="ＭＳ Ｐゴシック"/>
            </a:rPr>
            <a:t>　要因は</a:t>
          </a:r>
          <a:r>
            <a:rPr kumimoji="1" lang="ja-JP" altLang="en-US" sz="1300">
              <a:solidFill>
                <a:schemeClr val="tx1"/>
              </a:solidFill>
              <a:latin typeface="ＭＳ Ｐゴシック"/>
              <a:ea typeface="ＭＳ Ｐゴシック"/>
            </a:rPr>
            <a:t>、物価高騰関連対策や施設型給付費（認定こども園）、障害福祉サービス給付費に要する経費の増である。</a:t>
          </a:r>
        </a:p>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今後も扶助費の増加が見込まれることから、各種審査の適正化、単独扶助費の見直し等を行い、適正化に努める。</a:t>
          </a: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9" name="テキスト ボックス 168"/>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71" name="テキスト ボックス 170"/>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095" cy="259080"/>
    <xdr:sp macro="" textlink="">
      <xdr:nvSpPr>
        <xdr:cNvPr id="173" name="テキスト ボックス 172"/>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095" cy="259080"/>
    <xdr:sp macro="" textlink="">
      <xdr:nvSpPr>
        <xdr:cNvPr id="175" name="テキスト ボックス 174"/>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095" cy="257175"/>
    <xdr:sp macro="" textlink="">
      <xdr:nvSpPr>
        <xdr:cNvPr id="177" name="テキスト ボックス 176"/>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095" cy="259080"/>
    <xdr:sp macro="" textlink="">
      <xdr:nvSpPr>
        <xdr:cNvPr id="179" name="テキスト ボックス 178"/>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095" cy="259080"/>
    <xdr:sp macro="" textlink="">
      <xdr:nvSpPr>
        <xdr:cNvPr id="181" name="テキスト ボックス 180"/>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83" name="テキスト ボックス 182"/>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60</xdr:row>
      <xdr:rowOff>127000</xdr:rowOff>
    </xdr:to>
    <xdr:cxnSp macro="">
      <xdr:nvCxnSpPr>
        <xdr:cNvPr id="185" name="直線コネクタ 184"/>
        <xdr:cNvCxnSpPr/>
      </xdr:nvCxnSpPr>
      <xdr:spPr>
        <a:xfrm flipV="1">
          <a:off x="4826000" y="90043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99060</xdr:rowOff>
    </xdr:from>
    <xdr:ext cx="762000" cy="257175"/>
    <xdr:sp macro="" textlink="">
      <xdr:nvSpPr>
        <xdr:cNvPr id="186" name="扶助費最小値テキスト"/>
        <xdr:cNvSpPr txBox="1"/>
      </xdr:nvSpPr>
      <xdr:spPr>
        <a:xfrm>
          <a:off x="4914900" y="10386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127000</xdr:rowOff>
    </xdr:from>
    <xdr:to xmlns:xdr="http://schemas.openxmlformats.org/drawingml/2006/spreadsheetDrawing">
      <xdr:col>24</xdr:col>
      <xdr:colOff>114300</xdr:colOff>
      <xdr:row>60</xdr:row>
      <xdr:rowOff>127000</xdr:rowOff>
    </xdr:to>
    <xdr:cxnSp macro="">
      <xdr:nvCxnSpPr>
        <xdr:cNvPr id="187" name="直線コネクタ 186"/>
        <xdr:cNvCxnSpPr/>
      </xdr:nvCxnSpPr>
      <xdr:spPr>
        <a:xfrm>
          <a:off x="4737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8"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9" name="直線コネクタ 188"/>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60</xdr:row>
      <xdr:rowOff>127000</xdr:rowOff>
    </xdr:from>
    <xdr:to xmlns:xdr="http://schemas.openxmlformats.org/drawingml/2006/spreadsheetDrawing">
      <xdr:col>24</xdr:col>
      <xdr:colOff>25400</xdr:colOff>
      <xdr:row>60</xdr:row>
      <xdr:rowOff>127000</xdr:rowOff>
    </xdr:to>
    <xdr:cxnSp macro="">
      <xdr:nvCxnSpPr>
        <xdr:cNvPr id="190" name="直線コネクタ 189"/>
        <xdr:cNvCxnSpPr/>
      </xdr:nvCxnSpPr>
      <xdr:spPr>
        <a:xfrm>
          <a:off x="3987800" y="10414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168910</xdr:rowOff>
    </xdr:from>
    <xdr:ext cx="762000" cy="257175"/>
    <xdr:sp macro="" textlink="">
      <xdr:nvSpPr>
        <xdr:cNvPr id="191" name="扶助費平均値テキスト"/>
        <xdr:cNvSpPr txBox="1"/>
      </xdr:nvSpPr>
      <xdr:spPr>
        <a:xfrm>
          <a:off x="4914900" y="95986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152400</xdr:rowOff>
    </xdr:from>
    <xdr:to xmlns:xdr="http://schemas.openxmlformats.org/drawingml/2006/spreadsheetDrawing">
      <xdr:col>24</xdr:col>
      <xdr:colOff>76200</xdr:colOff>
      <xdr:row>57</xdr:row>
      <xdr:rowOff>82550</xdr:rowOff>
    </xdr:to>
    <xdr:sp macro="" textlink="">
      <xdr:nvSpPr>
        <xdr:cNvPr id="192" name="フローチャート: 判断 191"/>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88900</xdr:rowOff>
    </xdr:from>
    <xdr:to xmlns:xdr="http://schemas.openxmlformats.org/drawingml/2006/spreadsheetDrawing">
      <xdr:col>19</xdr:col>
      <xdr:colOff>187325</xdr:colOff>
      <xdr:row>60</xdr:row>
      <xdr:rowOff>127000</xdr:rowOff>
    </xdr:to>
    <xdr:cxnSp macro="">
      <xdr:nvCxnSpPr>
        <xdr:cNvPr id="193" name="直線コネクタ 192"/>
        <xdr:cNvCxnSpPr/>
      </xdr:nvCxnSpPr>
      <xdr:spPr>
        <a:xfrm>
          <a:off x="3098800" y="10033000"/>
          <a:ext cx="889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194" name="フローチャート: 判断 193"/>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111760</xdr:rowOff>
    </xdr:from>
    <xdr:ext cx="734695" cy="257175"/>
    <xdr:sp macro="" textlink="">
      <xdr:nvSpPr>
        <xdr:cNvPr id="195" name="テキスト ボックス 194"/>
        <xdr:cNvSpPr txBox="1"/>
      </xdr:nvSpPr>
      <xdr:spPr>
        <a:xfrm>
          <a:off x="3606800" y="93700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88900</xdr:rowOff>
    </xdr:from>
    <xdr:to xmlns:xdr="http://schemas.openxmlformats.org/drawingml/2006/spreadsheetDrawing">
      <xdr:col>15</xdr:col>
      <xdr:colOff>98425</xdr:colOff>
      <xdr:row>60</xdr:row>
      <xdr:rowOff>50800</xdr:rowOff>
    </xdr:to>
    <xdr:cxnSp macro="">
      <xdr:nvCxnSpPr>
        <xdr:cNvPr id="196" name="直線コネクタ 195"/>
        <xdr:cNvCxnSpPr/>
      </xdr:nvCxnSpPr>
      <xdr:spPr>
        <a:xfrm flipV="1">
          <a:off x="2209800" y="1003300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19050</xdr:rowOff>
    </xdr:from>
    <xdr:to xmlns:xdr="http://schemas.openxmlformats.org/drawingml/2006/spreadsheetDrawing">
      <xdr:col>15</xdr:col>
      <xdr:colOff>149225</xdr:colOff>
      <xdr:row>55</xdr:row>
      <xdr:rowOff>120650</xdr:rowOff>
    </xdr:to>
    <xdr:sp macro="" textlink="">
      <xdr:nvSpPr>
        <xdr:cNvPr id="197" name="フローチャート: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130810</xdr:rowOff>
    </xdr:from>
    <xdr:ext cx="762000" cy="259080"/>
    <xdr:sp macro="" textlink="">
      <xdr:nvSpPr>
        <xdr:cNvPr id="198" name="テキスト ボックス 197"/>
        <xdr:cNvSpPr txBox="1"/>
      </xdr:nvSpPr>
      <xdr:spPr>
        <a:xfrm>
          <a:off x="2717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60</xdr:row>
      <xdr:rowOff>50800</xdr:rowOff>
    </xdr:from>
    <xdr:to xmlns:xdr="http://schemas.openxmlformats.org/drawingml/2006/spreadsheetDrawing">
      <xdr:col>11</xdr:col>
      <xdr:colOff>9525</xdr:colOff>
      <xdr:row>60</xdr:row>
      <xdr:rowOff>50800</xdr:rowOff>
    </xdr:to>
    <xdr:cxnSp macro="">
      <xdr:nvCxnSpPr>
        <xdr:cNvPr id="199" name="直線コネクタ 198"/>
        <xdr:cNvCxnSpPr/>
      </xdr:nvCxnSpPr>
      <xdr:spPr>
        <a:xfrm>
          <a:off x="1320800" y="10337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0</xdr:rowOff>
    </xdr:from>
    <xdr:to xmlns:xdr="http://schemas.openxmlformats.org/drawingml/2006/spreadsheetDrawing">
      <xdr:col>11</xdr:col>
      <xdr:colOff>60325</xdr:colOff>
      <xdr:row>56</xdr:row>
      <xdr:rowOff>101600</xdr:rowOff>
    </xdr:to>
    <xdr:sp macro="" textlink="">
      <xdr:nvSpPr>
        <xdr:cNvPr id="200" name="フローチャート: 判断 199"/>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111760</xdr:rowOff>
    </xdr:from>
    <xdr:ext cx="760095" cy="257175"/>
    <xdr:sp macro="" textlink="">
      <xdr:nvSpPr>
        <xdr:cNvPr id="201" name="テキスト ボックス 200"/>
        <xdr:cNvSpPr txBox="1"/>
      </xdr:nvSpPr>
      <xdr:spPr>
        <a:xfrm>
          <a:off x="1828800" y="93700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152400</xdr:rowOff>
    </xdr:from>
    <xdr:to xmlns:xdr="http://schemas.openxmlformats.org/drawingml/2006/spreadsheetDrawing">
      <xdr:col>6</xdr:col>
      <xdr:colOff>171450</xdr:colOff>
      <xdr:row>57</xdr:row>
      <xdr:rowOff>82550</xdr:rowOff>
    </xdr:to>
    <xdr:sp macro="" textlink="">
      <xdr:nvSpPr>
        <xdr:cNvPr id="202" name="フローチャート: 判断 201"/>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92710</xdr:rowOff>
    </xdr:from>
    <xdr:ext cx="760095" cy="259080"/>
    <xdr:sp macro="" textlink="">
      <xdr:nvSpPr>
        <xdr:cNvPr id="203" name="テキスト ボックス 202"/>
        <xdr:cNvSpPr txBox="1"/>
      </xdr:nvSpPr>
      <xdr:spPr>
        <a:xfrm>
          <a:off x="939800" y="9522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6" name="テキスト ボックス 205"/>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60</xdr:row>
      <xdr:rowOff>76200</xdr:rowOff>
    </xdr:from>
    <xdr:to xmlns:xdr="http://schemas.openxmlformats.org/drawingml/2006/spreadsheetDrawing">
      <xdr:col>24</xdr:col>
      <xdr:colOff>76200</xdr:colOff>
      <xdr:row>61</xdr:row>
      <xdr:rowOff>6350</xdr:rowOff>
    </xdr:to>
    <xdr:sp macro="" textlink="">
      <xdr:nvSpPr>
        <xdr:cNvPr id="209" name="楕円 208"/>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59</xdr:row>
      <xdr:rowOff>156210</xdr:rowOff>
    </xdr:from>
    <xdr:ext cx="762000" cy="257175"/>
    <xdr:sp macro="" textlink="">
      <xdr:nvSpPr>
        <xdr:cNvPr id="210" name="扶助費該当値テキスト"/>
        <xdr:cNvSpPr txBox="1"/>
      </xdr:nvSpPr>
      <xdr:spPr>
        <a:xfrm>
          <a:off x="4914900" y="1027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60</xdr:row>
      <xdr:rowOff>76200</xdr:rowOff>
    </xdr:from>
    <xdr:to xmlns:xdr="http://schemas.openxmlformats.org/drawingml/2006/spreadsheetDrawing">
      <xdr:col>20</xdr:col>
      <xdr:colOff>38100</xdr:colOff>
      <xdr:row>61</xdr:row>
      <xdr:rowOff>6350</xdr:rowOff>
    </xdr:to>
    <xdr:sp macro="" textlink="">
      <xdr:nvSpPr>
        <xdr:cNvPr id="211" name="楕円 210"/>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60</xdr:row>
      <xdr:rowOff>162560</xdr:rowOff>
    </xdr:from>
    <xdr:ext cx="734695" cy="259080"/>
    <xdr:sp macro="" textlink="">
      <xdr:nvSpPr>
        <xdr:cNvPr id="212" name="テキスト ボックス 211"/>
        <xdr:cNvSpPr txBox="1"/>
      </xdr:nvSpPr>
      <xdr:spPr>
        <a:xfrm>
          <a:off x="3606800" y="104495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38100</xdr:rowOff>
    </xdr:from>
    <xdr:to xmlns:xdr="http://schemas.openxmlformats.org/drawingml/2006/spreadsheetDrawing">
      <xdr:col>15</xdr:col>
      <xdr:colOff>149225</xdr:colOff>
      <xdr:row>58</xdr:row>
      <xdr:rowOff>139700</xdr:rowOff>
    </xdr:to>
    <xdr:sp macro="" textlink="">
      <xdr:nvSpPr>
        <xdr:cNvPr id="213" name="楕円 212"/>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124460</xdr:rowOff>
    </xdr:from>
    <xdr:ext cx="762000" cy="259080"/>
    <xdr:sp macro="" textlink="">
      <xdr:nvSpPr>
        <xdr:cNvPr id="214" name="テキスト ボックス 213"/>
        <xdr:cNvSpPr txBox="1"/>
      </xdr:nvSpPr>
      <xdr:spPr>
        <a:xfrm>
          <a:off x="2717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60</xdr:row>
      <xdr:rowOff>0</xdr:rowOff>
    </xdr:from>
    <xdr:to xmlns:xdr="http://schemas.openxmlformats.org/drawingml/2006/spreadsheetDrawing">
      <xdr:col>11</xdr:col>
      <xdr:colOff>60325</xdr:colOff>
      <xdr:row>60</xdr:row>
      <xdr:rowOff>101600</xdr:rowOff>
    </xdr:to>
    <xdr:sp macro="" textlink="">
      <xdr:nvSpPr>
        <xdr:cNvPr id="215" name="楕円 214"/>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60</xdr:row>
      <xdr:rowOff>86360</xdr:rowOff>
    </xdr:from>
    <xdr:ext cx="760095" cy="257175"/>
    <xdr:sp macro="" textlink="">
      <xdr:nvSpPr>
        <xdr:cNvPr id="216" name="テキスト ボックス 215"/>
        <xdr:cNvSpPr txBox="1"/>
      </xdr:nvSpPr>
      <xdr:spPr>
        <a:xfrm>
          <a:off x="1828800" y="103733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60</xdr:row>
      <xdr:rowOff>0</xdr:rowOff>
    </xdr:from>
    <xdr:to xmlns:xdr="http://schemas.openxmlformats.org/drawingml/2006/spreadsheetDrawing">
      <xdr:col>6</xdr:col>
      <xdr:colOff>171450</xdr:colOff>
      <xdr:row>60</xdr:row>
      <xdr:rowOff>101600</xdr:rowOff>
    </xdr:to>
    <xdr:sp macro="" textlink="">
      <xdr:nvSpPr>
        <xdr:cNvPr id="217" name="楕円 216"/>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60</xdr:row>
      <xdr:rowOff>86360</xdr:rowOff>
    </xdr:from>
    <xdr:ext cx="760095" cy="257175"/>
    <xdr:sp macro="" textlink="">
      <xdr:nvSpPr>
        <xdr:cNvPr id="218" name="テキスト ボックス 217"/>
        <xdr:cNvSpPr txBox="1"/>
      </xdr:nvSpPr>
      <xdr:spPr>
        <a:xfrm>
          <a:off x="939800" y="103733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その他の経費は、前年度から</a:t>
          </a:r>
          <a:r>
            <a:rPr kumimoji="1" lang="en-US" altLang="ja-JP" sz="1300">
              <a:latin typeface="ＭＳ Ｐゴシック"/>
              <a:ea typeface="ＭＳ Ｐゴシック"/>
            </a:rPr>
            <a:t>0.3</a:t>
          </a:r>
          <a:r>
            <a:rPr kumimoji="1" lang="ja-JP" altLang="en-US" sz="1300">
              <a:latin typeface="ＭＳ Ｐゴシック"/>
              <a:ea typeface="ＭＳ Ｐゴシック"/>
            </a:rPr>
            <a:t>ポイント増加し、類似団体平均を上回っている状況である。</a:t>
          </a:r>
        </a:p>
        <a:p>
          <a:r>
            <a:rPr kumimoji="1" lang="ja-JP" altLang="en-US" sz="1300">
              <a:latin typeface="ＭＳ Ｐゴシック"/>
              <a:ea typeface="ＭＳ Ｐゴシック"/>
            </a:rPr>
            <a:t>　施設の老朽化に伴い、今後も維持補修費の増加が予想されることから、公共施設等総合管理計画に基づき、施設の適正配置等に努める。</a:t>
          </a: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30" name="テキスト ボックス 229"/>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2" name="テキスト ボックス 231"/>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095" cy="259080"/>
    <xdr:sp macro="" textlink="">
      <xdr:nvSpPr>
        <xdr:cNvPr id="234" name="テキスト ボックス 233"/>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095" cy="259080"/>
    <xdr:sp macro="" textlink="">
      <xdr:nvSpPr>
        <xdr:cNvPr id="236" name="テキスト ボックス 235"/>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095" cy="257175"/>
    <xdr:sp macro="" textlink="">
      <xdr:nvSpPr>
        <xdr:cNvPr id="238" name="テキスト ボックス 237"/>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095" cy="259080"/>
    <xdr:sp macro="" textlink="">
      <xdr:nvSpPr>
        <xdr:cNvPr id="240" name="テキスト ボックス 239"/>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095" cy="259080"/>
    <xdr:sp macro="" textlink="">
      <xdr:nvSpPr>
        <xdr:cNvPr id="242" name="テキスト ボックス 241"/>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macro="" textlink="">
      <xdr:nvSpPr>
        <xdr:cNvPr id="244" name="テキスト ボックス 243"/>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69850</xdr:rowOff>
    </xdr:from>
    <xdr:to xmlns:xdr="http://schemas.openxmlformats.org/drawingml/2006/spreadsheetDrawing">
      <xdr:col>82</xdr:col>
      <xdr:colOff>107950</xdr:colOff>
      <xdr:row>60</xdr:row>
      <xdr:rowOff>127000</xdr:rowOff>
    </xdr:to>
    <xdr:cxnSp macro="">
      <xdr:nvCxnSpPr>
        <xdr:cNvPr id="246" name="直線コネクタ 245"/>
        <xdr:cNvCxnSpPr/>
      </xdr:nvCxnSpPr>
      <xdr:spPr>
        <a:xfrm flipV="1">
          <a:off x="16510000" y="9328150"/>
          <a:ext cx="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99060</xdr:rowOff>
    </xdr:from>
    <xdr:ext cx="762000" cy="257175"/>
    <xdr:sp macro="" textlink="">
      <xdr:nvSpPr>
        <xdr:cNvPr id="247" name="その他最小値テキスト"/>
        <xdr:cNvSpPr txBox="1"/>
      </xdr:nvSpPr>
      <xdr:spPr>
        <a:xfrm>
          <a:off x="16598900" y="10386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127000</xdr:rowOff>
    </xdr:from>
    <xdr:to xmlns:xdr="http://schemas.openxmlformats.org/drawingml/2006/spreadsheetDrawing">
      <xdr:col>82</xdr:col>
      <xdr:colOff>196850</xdr:colOff>
      <xdr:row>60</xdr:row>
      <xdr:rowOff>127000</xdr:rowOff>
    </xdr:to>
    <xdr:cxnSp macro="">
      <xdr:nvCxnSpPr>
        <xdr:cNvPr id="248" name="直線コネクタ 247"/>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156210</xdr:rowOff>
    </xdr:from>
    <xdr:ext cx="762000" cy="257175"/>
    <xdr:sp macro="" textlink="">
      <xdr:nvSpPr>
        <xdr:cNvPr id="249" name="その他最大値テキスト"/>
        <xdr:cNvSpPr txBox="1"/>
      </xdr:nvSpPr>
      <xdr:spPr>
        <a:xfrm>
          <a:off x="16598900" y="9071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69850</xdr:rowOff>
    </xdr:from>
    <xdr:to xmlns:xdr="http://schemas.openxmlformats.org/drawingml/2006/spreadsheetDrawing">
      <xdr:col>82</xdr:col>
      <xdr:colOff>196850</xdr:colOff>
      <xdr:row>54</xdr:row>
      <xdr:rowOff>69850</xdr:rowOff>
    </xdr:to>
    <xdr:cxnSp macro="">
      <xdr:nvCxnSpPr>
        <xdr:cNvPr id="250" name="直線コネクタ 249"/>
        <xdr:cNvCxnSpPr/>
      </xdr:nvCxnSpPr>
      <xdr:spPr>
        <a:xfrm>
          <a:off x="16421100" y="932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12700</xdr:rowOff>
    </xdr:from>
    <xdr:to xmlns:xdr="http://schemas.openxmlformats.org/drawingml/2006/spreadsheetDrawing">
      <xdr:col>82</xdr:col>
      <xdr:colOff>107950</xdr:colOff>
      <xdr:row>60</xdr:row>
      <xdr:rowOff>69850</xdr:rowOff>
    </xdr:to>
    <xdr:cxnSp macro="">
      <xdr:nvCxnSpPr>
        <xdr:cNvPr id="251" name="直線コネクタ 250"/>
        <xdr:cNvCxnSpPr/>
      </xdr:nvCxnSpPr>
      <xdr:spPr>
        <a:xfrm>
          <a:off x="15671800" y="102997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35560</xdr:rowOff>
    </xdr:from>
    <xdr:ext cx="762000" cy="259080"/>
    <xdr:sp macro="" textlink="">
      <xdr:nvSpPr>
        <xdr:cNvPr id="252" name="その他平均値テキスト"/>
        <xdr:cNvSpPr txBox="1"/>
      </xdr:nvSpPr>
      <xdr:spPr>
        <a:xfrm>
          <a:off x="16598900" y="980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19050</xdr:rowOff>
    </xdr:from>
    <xdr:to xmlns:xdr="http://schemas.openxmlformats.org/drawingml/2006/spreadsheetDrawing">
      <xdr:col>82</xdr:col>
      <xdr:colOff>158750</xdr:colOff>
      <xdr:row>58</xdr:row>
      <xdr:rowOff>120650</xdr:rowOff>
    </xdr:to>
    <xdr:sp macro="" textlink="">
      <xdr:nvSpPr>
        <xdr:cNvPr id="253" name="フローチャート: 判断 252"/>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107950</xdr:rowOff>
    </xdr:from>
    <xdr:to xmlns:xdr="http://schemas.openxmlformats.org/drawingml/2006/spreadsheetDrawing">
      <xdr:col>78</xdr:col>
      <xdr:colOff>69850</xdr:colOff>
      <xdr:row>60</xdr:row>
      <xdr:rowOff>12700</xdr:rowOff>
    </xdr:to>
    <xdr:cxnSp macro="">
      <xdr:nvCxnSpPr>
        <xdr:cNvPr id="254" name="直線コネクタ 253"/>
        <xdr:cNvCxnSpPr/>
      </xdr:nvCxnSpPr>
      <xdr:spPr>
        <a:xfrm>
          <a:off x="14782800" y="10223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5" name="フローチャート: 判断 254"/>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36600" cy="257175"/>
    <xdr:sp macro="" textlink="">
      <xdr:nvSpPr>
        <xdr:cNvPr id="256" name="テキスト ボックス 255"/>
        <xdr:cNvSpPr txBox="1"/>
      </xdr:nvSpPr>
      <xdr:spPr>
        <a:xfrm>
          <a:off x="15290800" y="97129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107950</xdr:rowOff>
    </xdr:from>
    <xdr:to xmlns:xdr="http://schemas.openxmlformats.org/drawingml/2006/spreadsheetDrawing">
      <xdr:col>73</xdr:col>
      <xdr:colOff>180975</xdr:colOff>
      <xdr:row>59</xdr:row>
      <xdr:rowOff>165100</xdr:rowOff>
    </xdr:to>
    <xdr:cxnSp macro="">
      <xdr:nvCxnSpPr>
        <xdr:cNvPr id="257" name="直線コネクタ 256"/>
        <xdr:cNvCxnSpPr/>
      </xdr:nvCxnSpPr>
      <xdr:spPr>
        <a:xfrm flipV="1">
          <a:off x="13893800" y="102235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95250</xdr:rowOff>
    </xdr:from>
    <xdr:to xmlns:xdr="http://schemas.openxmlformats.org/drawingml/2006/spreadsheetDrawing">
      <xdr:col>74</xdr:col>
      <xdr:colOff>31750</xdr:colOff>
      <xdr:row>58</xdr:row>
      <xdr:rowOff>25400</xdr:rowOff>
    </xdr:to>
    <xdr:sp macro="" textlink="">
      <xdr:nvSpPr>
        <xdr:cNvPr id="258" name="フローチャート: 判断 257"/>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35560</xdr:rowOff>
    </xdr:from>
    <xdr:ext cx="762000" cy="259080"/>
    <xdr:sp macro="" textlink="">
      <xdr:nvSpPr>
        <xdr:cNvPr id="259" name="テキスト ボックス 258"/>
        <xdr:cNvSpPr txBox="1"/>
      </xdr:nvSpPr>
      <xdr:spPr>
        <a:xfrm>
          <a:off x="144018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165100</xdr:rowOff>
    </xdr:from>
    <xdr:to xmlns:xdr="http://schemas.openxmlformats.org/drawingml/2006/spreadsheetDrawing">
      <xdr:col>69</xdr:col>
      <xdr:colOff>92075</xdr:colOff>
      <xdr:row>60</xdr:row>
      <xdr:rowOff>88900</xdr:rowOff>
    </xdr:to>
    <xdr:cxnSp macro="">
      <xdr:nvCxnSpPr>
        <xdr:cNvPr id="260" name="直線コネクタ 259"/>
        <xdr:cNvCxnSpPr/>
      </xdr:nvCxnSpPr>
      <xdr:spPr>
        <a:xfrm flipV="1">
          <a:off x="13004800" y="102806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114300</xdr:rowOff>
    </xdr:from>
    <xdr:to xmlns:xdr="http://schemas.openxmlformats.org/drawingml/2006/spreadsheetDrawing">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54610</xdr:rowOff>
    </xdr:from>
    <xdr:ext cx="760095" cy="257175"/>
    <xdr:sp macro="" textlink="">
      <xdr:nvSpPr>
        <xdr:cNvPr id="262" name="テキスト ボックス 261"/>
        <xdr:cNvSpPr txBox="1"/>
      </xdr:nvSpPr>
      <xdr:spPr>
        <a:xfrm>
          <a:off x="13512800" y="94843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114300</xdr:rowOff>
    </xdr:from>
    <xdr:to xmlns:xdr="http://schemas.openxmlformats.org/drawingml/2006/spreadsheetDrawing">
      <xdr:col>65</xdr:col>
      <xdr:colOff>53975</xdr:colOff>
      <xdr:row>58</xdr:row>
      <xdr:rowOff>44450</xdr:rowOff>
    </xdr:to>
    <xdr:sp macro="" textlink="">
      <xdr:nvSpPr>
        <xdr:cNvPr id="263" name="フローチャート: 判断 262"/>
        <xdr:cNvSpPr/>
      </xdr:nvSpPr>
      <xdr:spPr>
        <a:xfrm>
          <a:off x="12954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54610</xdr:rowOff>
    </xdr:from>
    <xdr:ext cx="762000" cy="257175"/>
    <xdr:sp macro="" textlink="">
      <xdr:nvSpPr>
        <xdr:cNvPr id="264" name="テキスト ボックス 263"/>
        <xdr:cNvSpPr txBox="1"/>
      </xdr:nvSpPr>
      <xdr:spPr>
        <a:xfrm>
          <a:off x="12623800" y="9655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6" name="テキスト ボックス 265"/>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7" name="テキスト ボックス 266"/>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9" name="テキスト ボックス 268"/>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19050</xdr:rowOff>
    </xdr:from>
    <xdr:to xmlns:xdr="http://schemas.openxmlformats.org/drawingml/2006/spreadsheetDrawing">
      <xdr:col>82</xdr:col>
      <xdr:colOff>158750</xdr:colOff>
      <xdr:row>60</xdr:row>
      <xdr:rowOff>120650</xdr:rowOff>
    </xdr:to>
    <xdr:sp macro="" textlink="">
      <xdr:nvSpPr>
        <xdr:cNvPr id="270" name="楕円 269"/>
        <xdr:cNvSpPr/>
      </xdr:nvSpPr>
      <xdr:spPr>
        <a:xfrm>
          <a:off x="16459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59</xdr:row>
      <xdr:rowOff>99060</xdr:rowOff>
    </xdr:from>
    <xdr:ext cx="762000" cy="257175"/>
    <xdr:sp macro="" textlink="">
      <xdr:nvSpPr>
        <xdr:cNvPr id="271" name="その他該当値テキスト"/>
        <xdr:cNvSpPr txBox="1"/>
      </xdr:nvSpPr>
      <xdr:spPr>
        <a:xfrm>
          <a:off x="16598900" y="10214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133350</xdr:rowOff>
    </xdr:from>
    <xdr:to xmlns:xdr="http://schemas.openxmlformats.org/drawingml/2006/spreadsheetDrawing">
      <xdr:col>78</xdr:col>
      <xdr:colOff>120650</xdr:colOff>
      <xdr:row>60</xdr:row>
      <xdr:rowOff>63500</xdr:rowOff>
    </xdr:to>
    <xdr:sp macro="" textlink="">
      <xdr:nvSpPr>
        <xdr:cNvPr id="272" name="楕円 271"/>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48260</xdr:rowOff>
    </xdr:from>
    <xdr:ext cx="736600" cy="259080"/>
    <xdr:sp macro="" textlink="">
      <xdr:nvSpPr>
        <xdr:cNvPr id="273" name="テキスト ボックス 272"/>
        <xdr:cNvSpPr txBox="1"/>
      </xdr:nvSpPr>
      <xdr:spPr>
        <a:xfrm>
          <a:off x="15290800" y="10335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57150</xdr:rowOff>
    </xdr:from>
    <xdr:to xmlns:xdr="http://schemas.openxmlformats.org/drawingml/2006/spreadsheetDrawing">
      <xdr:col>74</xdr:col>
      <xdr:colOff>31750</xdr:colOff>
      <xdr:row>59</xdr:row>
      <xdr:rowOff>158750</xdr:rowOff>
    </xdr:to>
    <xdr:sp macro="" textlink="">
      <xdr:nvSpPr>
        <xdr:cNvPr id="274" name="楕円 273"/>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143510</xdr:rowOff>
    </xdr:from>
    <xdr:ext cx="762000" cy="257175"/>
    <xdr:sp macro="" textlink="">
      <xdr:nvSpPr>
        <xdr:cNvPr id="275" name="テキスト ボックス 274"/>
        <xdr:cNvSpPr txBox="1"/>
      </xdr:nvSpPr>
      <xdr:spPr>
        <a:xfrm>
          <a:off x="14401800" y="10259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114300</xdr:rowOff>
    </xdr:from>
    <xdr:to xmlns:xdr="http://schemas.openxmlformats.org/drawingml/2006/spreadsheetDrawing">
      <xdr:col>69</xdr:col>
      <xdr:colOff>142875</xdr:colOff>
      <xdr:row>60</xdr:row>
      <xdr:rowOff>44450</xdr:rowOff>
    </xdr:to>
    <xdr:sp macro="" textlink="">
      <xdr:nvSpPr>
        <xdr:cNvPr id="276" name="楕円 275"/>
        <xdr:cNvSpPr/>
      </xdr:nvSpPr>
      <xdr:spPr>
        <a:xfrm>
          <a:off x="13843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29210</xdr:rowOff>
    </xdr:from>
    <xdr:ext cx="760095" cy="257175"/>
    <xdr:sp macro="" textlink="">
      <xdr:nvSpPr>
        <xdr:cNvPr id="277" name="テキスト ボックス 276"/>
        <xdr:cNvSpPr txBox="1"/>
      </xdr:nvSpPr>
      <xdr:spPr>
        <a:xfrm>
          <a:off x="13512800" y="103162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38100</xdr:rowOff>
    </xdr:from>
    <xdr:to xmlns:xdr="http://schemas.openxmlformats.org/drawingml/2006/spreadsheetDrawing">
      <xdr:col>65</xdr:col>
      <xdr:colOff>53975</xdr:colOff>
      <xdr:row>60</xdr:row>
      <xdr:rowOff>139700</xdr:rowOff>
    </xdr:to>
    <xdr:sp macro="" textlink="">
      <xdr:nvSpPr>
        <xdr:cNvPr id="278" name="楕円 277"/>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124460</xdr:rowOff>
    </xdr:from>
    <xdr:ext cx="762000" cy="259080"/>
    <xdr:sp macro="" textlink="">
      <xdr:nvSpPr>
        <xdr:cNvPr id="279" name="テキスト ボックス 278"/>
        <xdr:cNvSpPr txBox="1"/>
      </xdr:nvSpPr>
      <xdr:spPr>
        <a:xfrm>
          <a:off x="126238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市町村合併により加入していた一部事務組合が解散したため、一部事務組合負担金等が減少し、一部事務組合の解散以降は、類似団体平均を下回る状況である。</a:t>
          </a:r>
        </a:p>
        <a:p>
          <a:r>
            <a:rPr kumimoji="1" lang="ja-JP" altLang="en-US" sz="1300">
              <a:latin typeface="ＭＳ Ｐゴシック"/>
              <a:ea typeface="ＭＳ Ｐゴシック"/>
            </a:rPr>
            <a:t>　今後も、補助金の見直し等を通じて、適正な状態を維持する。</a:t>
          </a: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91" name="テキスト ボックス 290"/>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93" name="テキスト ボックス 292"/>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4"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6095" cy="259080"/>
    <xdr:sp macro="" textlink="">
      <xdr:nvSpPr>
        <xdr:cNvPr id="295" name="テキスト ボックス 294"/>
        <xdr:cNvSpPr txBox="1"/>
      </xdr:nvSpPr>
      <xdr:spPr>
        <a:xfrm>
          <a:off x="11938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6"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6095" cy="259080"/>
    <xdr:sp macro="" textlink="">
      <xdr:nvSpPr>
        <xdr:cNvPr id="297" name="テキスト ボックス 296"/>
        <xdr:cNvSpPr txBox="1"/>
      </xdr:nvSpPr>
      <xdr:spPr>
        <a:xfrm>
          <a:off x="11938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6095" cy="257175"/>
    <xdr:sp macro="" textlink="">
      <xdr:nvSpPr>
        <xdr:cNvPr id="299" name="テキスト ボックス 298"/>
        <xdr:cNvSpPr txBox="1"/>
      </xdr:nvSpPr>
      <xdr:spPr>
        <a:xfrm>
          <a:off x="11938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0"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6095" cy="259080"/>
    <xdr:sp macro="" textlink="">
      <xdr:nvSpPr>
        <xdr:cNvPr id="301" name="テキスト ボックス 300"/>
        <xdr:cNvSpPr txBox="1"/>
      </xdr:nvSpPr>
      <xdr:spPr>
        <a:xfrm>
          <a:off x="11938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2"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6095" cy="259080"/>
    <xdr:sp macro="" textlink="">
      <xdr:nvSpPr>
        <xdr:cNvPr id="303" name="テキスト ボックス 302"/>
        <xdr:cNvSpPr txBox="1"/>
      </xdr:nvSpPr>
      <xdr:spPr>
        <a:xfrm>
          <a:off x="11938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095" cy="257175"/>
    <xdr:sp macro="" textlink="">
      <xdr:nvSpPr>
        <xdr:cNvPr id="305" name="テキスト ボックス 304"/>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50800</xdr:rowOff>
    </xdr:from>
    <xdr:to xmlns:xdr="http://schemas.openxmlformats.org/drawingml/2006/spreadsheetDrawing">
      <xdr:col>82</xdr:col>
      <xdr:colOff>107950</xdr:colOff>
      <xdr:row>40</xdr:row>
      <xdr:rowOff>69850</xdr:rowOff>
    </xdr:to>
    <xdr:cxnSp macro="">
      <xdr:nvCxnSpPr>
        <xdr:cNvPr id="307" name="直線コネクタ 306"/>
        <xdr:cNvCxnSpPr/>
      </xdr:nvCxnSpPr>
      <xdr:spPr>
        <a:xfrm flipV="1">
          <a:off x="16510000" y="570865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41910</xdr:rowOff>
    </xdr:from>
    <xdr:ext cx="762000" cy="257175"/>
    <xdr:sp macro="" textlink="">
      <xdr:nvSpPr>
        <xdr:cNvPr id="308" name="補助費等最小値テキスト"/>
        <xdr:cNvSpPr txBox="1"/>
      </xdr:nvSpPr>
      <xdr:spPr>
        <a:xfrm>
          <a:off x="16598900" y="68999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69850</xdr:rowOff>
    </xdr:from>
    <xdr:to xmlns:xdr="http://schemas.openxmlformats.org/drawingml/2006/spreadsheetDrawing">
      <xdr:col>82</xdr:col>
      <xdr:colOff>196850</xdr:colOff>
      <xdr:row>40</xdr:row>
      <xdr:rowOff>69850</xdr:rowOff>
    </xdr:to>
    <xdr:cxnSp macro="">
      <xdr:nvCxnSpPr>
        <xdr:cNvPr id="309" name="直線コネクタ 308"/>
        <xdr:cNvCxnSpPr/>
      </xdr:nvCxnSpPr>
      <xdr:spPr>
        <a:xfrm>
          <a:off x="16421100" y="692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137160</xdr:rowOff>
    </xdr:from>
    <xdr:ext cx="762000" cy="259080"/>
    <xdr:sp macro="" textlink="">
      <xdr:nvSpPr>
        <xdr:cNvPr id="310" name="補助費等最大値テキスト"/>
        <xdr:cNvSpPr txBox="1"/>
      </xdr:nvSpPr>
      <xdr:spPr>
        <a:xfrm>
          <a:off x="16598900" y="545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50800</xdr:rowOff>
    </xdr:from>
    <xdr:to xmlns:xdr="http://schemas.openxmlformats.org/drawingml/2006/spreadsheetDrawing">
      <xdr:col>82</xdr:col>
      <xdr:colOff>196850</xdr:colOff>
      <xdr:row>33</xdr:row>
      <xdr:rowOff>50800</xdr:rowOff>
    </xdr:to>
    <xdr:cxnSp macro="">
      <xdr:nvCxnSpPr>
        <xdr:cNvPr id="311" name="直線コネクタ 310"/>
        <xdr:cNvCxnSpPr/>
      </xdr:nvCxnSpPr>
      <xdr:spPr>
        <a:xfrm>
          <a:off x="16421100" y="570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32</xdr:row>
      <xdr:rowOff>107950</xdr:rowOff>
    </xdr:from>
    <xdr:to xmlns:xdr="http://schemas.openxmlformats.org/drawingml/2006/spreadsheetDrawing">
      <xdr:col>82</xdr:col>
      <xdr:colOff>107950</xdr:colOff>
      <xdr:row>33</xdr:row>
      <xdr:rowOff>50800</xdr:rowOff>
    </xdr:to>
    <xdr:cxnSp macro="">
      <xdr:nvCxnSpPr>
        <xdr:cNvPr id="312" name="直線コネクタ 311"/>
        <xdr:cNvCxnSpPr/>
      </xdr:nvCxnSpPr>
      <xdr:spPr>
        <a:xfrm>
          <a:off x="15671800" y="559435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86360</xdr:rowOff>
    </xdr:from>
    <xdr:ext cx="762000" cy="257175"/>
    <xdr:sp macro="" textlink="">
      <xdr:nvSpPr>
        <xdr:cNvPr id="313" name="補助費等平均値テキスト"/>
        <xdr:cNvSpPr txBox="1"/>
      </xdr:nvSpPr>
      <xdr:spPr>
        <a:xfrm>
          <a:off x="16598900" y="64300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114300</xdr:rowOff>
    </xdr:from>
    <xdr:to xmlns:xdr="http://schemas.openxmlformats.org/drawingml/2006/spreadsheetDrawing">
      <xdr:col>82</xdr:col>
      <xdr:colOff>158750</xdr:colOff>
      <xdr:row>38</xdr:row>
      <xdr:rowOff>44450</xdr:rowOff>
    </xdr:to>
    <xdr:sp macro="" textlink="">
      <xdr:nvSpPr>
        <xdr:cNvPr id="314" name="フローチャート: 判断 313"/>
        <xdr:cNvSpPr/>
      </xdr:nvSpPr>
      <xdr:spPr>
        <a:xfrm>
          <a:off x="16459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32</xdr:row>
      <xdr:rowOff>107950</xdr:rowOff>
    </xdr:from>
    <xdr:to xmlns:xdr="http://schemas.openxmlformats.org/drawingml/2006/spreadsheetDrawing">
      <xdr:col>78</xdr:col>
      <xdr:colOff>69850</xdr:colOff>
      <xdr:row>32</xdr:row>
      <xdr:rowOff>107950</xdr:rowOff>
    </xdr:to>
    <xdr:cxnSp macro="">
      <xdr:nvCxnSpPr>
        <xdr:cNvPr id="315" name="直線コネクタ 314"/>
        <xdr:cNvCxnSpPr/>
      </xdr:nvCxnSpPr>
      <xdr:spPr>
        <a:xfrm>
          <a:off x="14782800" y="5594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152400</xdr:rowOff>
    </xdr:from>
    <xdr:to xmlns:xdr="http://schemas.openxmlformats.org/drawingml/2006/spreadsheetDrawing">
      <xdr:col>78</xdr:col>
      <xdr:colOff>120650</xdr:colOff>
      <xdr:row>38</xdr:row>
      <xdr:rowOff>82550</xdr:rowOff>
    </xdr:to>
    <xdr:sp macro="" textlink="">
      <xdr:nvSpPr>
        <xdr:cNvPr id="316" name="フローチャート: 判断 315"/>
        <xdr:cNvSpPr/>
      </xdr:nvSpPr>
      <xdr:spPr>
        <a:xfrm>
          <a:off x="15621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67310</xdr:rowOff>
    </xdr:from>
    <xdr:ext cx="736600" cy="259080"/>
    <xdr:sp macro="" textlink="">
      <xdr:nvSpPr>
        <xdr:cNvPr id="317" name="テキスト ボックス 316"/>
        <xdr:cNvSpPr txBox="1"/>
      </xdr:nvSpPr>
      <xdr:spPr>
        <a:xfrm>
          <a:off x="15290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32</xdr:row>
      <xdr:rowOff>107950</xdr:rowOff>
    </xdr:from>
    <xdr:to xmlns:xdr="http://schemas.openxmlformats.org/drawingml/2006/spreadsheetDrawing">
      <xdr:col>73</xdr:col>
      <xdr:colOff>180975</xdr:colOff>
      <xdr:row>32</xdr:row>
      <xdr:rowOff>127000</xdr:rowOff>
    </xdr:to>
    <xdr:cxnSp macro="">
      <xdr:nvCxnSpPr>
        <xdr:cNvPr id="318" name="直線コネクタ 317"/>
        <xdr:cNvCxnSpPr/>
      </xdr:nvCxnSpPr>
      <xdr:spPr>
        <a:xfrm flipV="1">
          <a:off x="13893800" y="55943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114300</xdr:rowOff>
    </xdr:from>
    <xdr:to xmlns:xdr="http://schemas.openxmlformats.org/drawingml/2006/spreadsheetDrawing">
      <xdr:col>74</xdr:col>
      <xdr:colOff>31750</xdr:colOff>
      <xdr:row>38</xdr:row>
      <xdr:rowOff>44450</xdr:rowOff>
    </xdr:to>
    <xdr:sp macro="" textlink="">
      <xdr:nvSpPr>
        <xdr:cNvPr id="319" name="フローチャート: 判断 318"/>
        <xdr:cNvSpPr/>
      </xdr:nvSpPr>
      <xdr:spPr>
        <a:xfrm>
          <a:off x="14732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29210</xdr:rowOff>
    </xdr:from>
    <xdr:ext cx="762000" cy="257175"/>
    <xdr:sp macro="" textlink="">
      <xdr:nvSpPr>
        <xdr:cNvPr id="320" name="テキスト ボックス 319"/>
        <xdr:cNvSpPr txBox="1"/>
      </xdr:nvSpPr>
      <xdr:spPr>
        <a:xfrm>
          <a:off x="14401800" y="65443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32</xdr:row>
      <xdr:rowOff>127000</xdr:rowOff>
    </xdr:from>
    <xdr:to xmlns:xdr="http://schemas.openxmlformats.org/drawingml/2006/spreadsheetDrawing">
      <xdr:col>69</xdr:col>
      <xdr:colOff>92075</xdr:colOff>
      <xdr:row>32</xdr:row>
      <xdr:rowOff>165100</xdr:rowOff>
    </xdr:to>
    <xdr:cxnSp macro="">
      <xdr:nvCxnSpPr>
        <xdr:cNvPr id="321" name="直線コネクタ 320"/>
        <xdr:cNvCxnSpPr/>
      </xdr:nvCxnSpPr>
      <xdr:spPr>
        <a:xfrm flipV="1">
          <a:off x="13004800" y="5613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40</xdr:row>
      <xdr:rowOff>57150</xdr:rowOff>
    </xdr:from>
    <xdr:to xmlns:xdr="http://schemas.openxmlformats.org/drawingml/2006/spreadsheetDrawing">
      <xdr:col>69</xdr:col>
      <xdr:colOff>142875</xdr:colOff>
      <xdr:row>40</xdr:row>
      <xdr:rowOff>158750</xdr:rowOff>
    </xdr:to>
    <xdr:sp macro="" textlink="">
      <xdr:nvSpPr>
        <xdr:cNvPr id="322" name="フローチャート: 判断 321"/>
        <xdr:cNvSpPr/>
      </xdr:nvSpPr>
      <xdr:spPr>
        <a:xfrm>
          <a:off x="13843000" y="691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143510</xdr:rowOff>
    </xdr:from>
    <xdr:ext cx="760095" cy="257175"/>
    <xdr:sp macro="" textlink="">
      <xdr:nvSpPr>
        <xdr:cNvPr id="323" name="テキスト ボックス 322"/>
        <xdr:cNvSpPr txBox="1"/>
      </xdr:nvSpPr>
      <xdr:spPr>
        <a:xfrm>
          <a:off x="13512800" y="70015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76200</xdr:rowOff>
    </xdr:from>
    <xdr:to xmlns:xdr="http://schemas.openxmlformats.org/drawingml/2006/spreadsheetDrawing">
      <xdr:col>65</xdr:col>
      <xdr:colOff>53975</xdr:colOff>
      <xdr:row>40</xdr:row>
      <xdr:rowOff>6350</xdr:rowOff>
    </xdr:to>
    <xdr:sp macro="" textlink="">
      <xdr:nvSpPr>
        <xdr:cNvPr id="324" name="フローチャート: 判断 323"/>
        <xdr:cNvSpPr/>
      </xdr:nvSpPr>
      <xdr:spPr>
        <a:xfrm>
          <a:off x="12954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162560</xdr:rowOff>
    </xdr:from>
    <xdr:ext cx="762000" cy="259080"/>
    <xdr:sp macro="" textlink="">
      <xdr:nvSpPr>
        <xdr:cNvPr id="325" name="テキスト ボックス 324"/>
        <xdr:cNvSpPr txBox="1"/>
      </xdr:nvSpPr>
      <xdr:spPr>
        <a:xfrm>
          <a:off x="12623800" y="684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7" name="テキスト ボックス 326"/>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8" name="テキスト ボックス 327"/>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30" name="テキスト ボックス 329"/>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0</xdr:rowOff>
    </xdr:from>
    <xdr:to xmlns:xdr="http://schemas.openxmlformats.org/drawingml/2006/spreadsheetDrawing">
      <xdr:col>82</xdr:col>
      <xdr:colOff>158750</xdr:colOff>
      <xdr:row>33</xdr:row>
      <xdr:rowOff>101600</xdr:rowOff>
    </xdr:to>
    <xdr:sp macro="" textlink="">
      <xdr:nvSpPr>
        <xdr:cNvPr id="331" name="楕円 330"/>
        <xdr:cNvSpPr/>
      </xdr:nvSpPr>
      <xdr:spPr>
        <a:xfrm>
          <a:off x="164592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32</xdr:row>
      <xdr:rowOff>80010</xdr:rowOff>
    </xdr:from>
    <xdr:ext cx="762000" cy="259080"/>
    <xdr:sp macro="" textlink="">
      <xdr:nvSpPr>
        <xdr:cNvPr id="332" name="補助費等該当値テキスト"/>
        <xdr:cNvSpPr txBox="1"/>
      </xdr:nvSpPr>
      <xdr:spPr>
        <a:xfrm>
          <a:off x="16598900" y="5566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32</xdr:row>
      <xdr:rowOff>57150</xdr:rowOff>
    </xdr:from>
    <xdr:to xmlns:xdr="http://schemas.openxmlformats.org/drawingml/2006/spreadsheetDrawing">
      <xdr:col>78</xdr:col>
      <xdr:colOff>120650</xdr:colOff>
      <xdr:row>32</xdr:row>
      <xdr:rowOff>158750</xdr:rowOff>
    </xdr:to>
    <xdr:sp macro="" textlink="">
      <xdr:nvSpPr>
        <xdr:cNvPr id="333" name="楕円 332"/>
        <xdr:cNvSpPr/>
      </xdr:nvSpPr>
      <xdr:spPr>
        <a:xfrm>
          <a:off x="15621000" y="55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30</xdr:row>
      <xdr:rowOff>168910</xdr:rowOff>
    </xdr:from>
    <xdr:ext cx="736600" cy="257175"/>
    <xdr:sp macro="" textlink="">
      <xdr:nvSpPr>
        <xdr:cNvPr id="334" name="テキスト ボックス 333"/>
        <xdr:cNvSpPr txBox="1"/>
      </xdr:nvSpPr>
      <xdr:spPr>
        <a:xfrm>
          <a:off x="15290800" y="53124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32</xdr:row>
      <xdr:rowOff>57150</xdr:rowOff>
    </xdr:from>
    <xdr:to xmlns:xdr="http://schemas.openxmlformats.org/drawingml/2006/spreadsheetDrawing">
      <xdr:col>74</xdr:col>
      <xdr:colOff>31750</xdr:colOff>
      <xdr:row>32</xdr:row>
      <xdr:rowOff>158750</xdr:rowOff>
    </xdr:to>
    <xdr:sp macro="" textlink="">
      <xdr:nvSpPr>
        <xdr:cNvPr id="335" name="楕円 334"/>
        <xdr:cNvSpPr/>
      </xdr:nvSpPr>
      <xdr:spPr>
        <a:xfrm>
          <a:off x="14732000" y="55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30</xdr:row>
      <xdr:rowOff>168910</xdr:rowOff>
    </xdr:from>
    <xdr:ext cx="762000" cy="257175"/>
    <xdr:sp macro="" textlink="">
      <xdr:nvSpPr>
        <xdr:cNvPr id="336" name="テキスト ボックス 335"/>
        <xdr:cNvSpPr txBox="1"/>
      </xdr:nvSpPr>
      <xdr:spPr>
        <a:xfrm>
          <a:off x="14401800" y="53124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32</xdr:row>
      <xdr:rowOff>76200</xdr:rowOff>
    </xdr:from>
    <xdr:to xmlns:xdr="http://schemas.openxmlformats.org/drawingml/2006/spreadsheetDrawing">
      <xdr:col>69</xdr:col>
      <xdr:colOff>142875</xdr:colOff>
      <xdr:row>33</xdr:row>
      <xdr:rowOff>6350</xdr:rowOff>
    </xdr:to>
    <xdr:sp macro="" textlink="">
      <xdr:nvSpPr>
        <xdr:cNvPr id="337" name="楕円 336"/>
        <xdr:cNvSpPr/>
      </xdr:nvSpPr>
      <xdr:spPr>
        <a:xfrm>
          <a:off x="13843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31</xdr:row>
      <xdr:rowOff>16510</xdr:rowOff>
    </xdr:from>
    <xdr:ext cx="760095" cy="259080"/>
    <xdr:sp macro="" textlink="">
      <xdr:nvSpPr>
        <xdr:cNvPr id="338" name="テキスト ボックス 337"/>
        <xdr:cNvSpPr txBox="1"/>
      </xdr:nvSpPr>
      <xdr:spPr>
        <a:xfrm>
          <a:off x="13512800" y="5331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32</xdr:row>
      <xdr:rowOff>114300</xdr:rowOff>
    </xdr:from>
    <xdr:to xmlns:xdr="http://schemas.openxmlformats.org/drawingml/2006/spreadsheetDrawing">
      <xdr:col>65</xdr:col>
      <xdr:colOff>53975</xdr:colOff>
      <xdr:row>33</xdr:row>
      <xdr:rowOff>44450</xdr:rowOff>
    </xdr:to>
    <xdr:sp macro="" textlink="">
      <xdr:nvSpPr>
        <xdr:cNvPr id="339" name="楕円 338"/>
        <xdr:cNvSpPr/>
      </xdr:nvSpPr>
      <xdr:spPr>
        <a:xfrm>
          <a:off x="12954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31</xdr:row>
      <xdr:rowOff>54610</xdr:rowOff>
    </xdr:from>
    <xdr:ext cx="762000" cy="257175"/>
    <xdr:sp macro="" textlink="">
      <xdr:nvSpPr>
        <xdr:cNvPr id="340" name="テキスト ボックス 339"/>
        <xdr:cNvSpPr txBox="1"/>
      </xdr:nvSpPr>
      <xdr:spPr>
        <a:xfrm>
          <a:off x="12623800" y="5369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公債費は昨年度と同じ</a:t>
          </a:r>
          <a:r>
            <a:rPr kumimoji="1" lang="en-US" altLang="ja-JP" sz="1300">
              <a:solidFill>
                <a:schemeClr val="tx1"/>
              </a:solidFill>
              <a:latin typeface="ＭＳ Ｐゴシック"/>
              <a:ea typeface="ＭＳ Ｐゴシック"/>
            </a:rPr>
            <a:t>17.1</a:t>
          </a:r>
          <a:r>
            <a:rPr kumimoji="1" lang="ja-JP" altLang="en-US" sz="1300">
              <a:solidFill>
                <a:schemeClr val="tx1"/>
              </a:solidFill>
              <a:latin typeface="ＭＳ Ｐゴシック"/>
              <a:ea typeface="ＭＳ Ｐゴシック"/>
            </a:rPr>
            <a:t>ポイントで、類似団体平均を下回っている。</a:t>
          </a:r>
        </a:p>
        <a:p>
          <a:r>
            <a:rPr kumimoji="1" lang="ja-JP" altLang="en-US" sz="1300">
              <a:solidFill>
                <a:schemeClr val="tx1"/>
              </a:solidFill>
              <a:latin typeface="ＭＳ Ｐゴシック"/>
              <a:ea typeface="ＭＳ Ｐゴシック"/>
            </a:rPr>
            <a:t>　引き続き、繰上償還及び投資事業の適正化を図り、計画的な地方債管理に努める。</a:t>
          </a: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52" name="テキスト ボックス 351"/>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54" name="テキスト ボックス 353"/>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5" name="直線コネクタ 35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6095" cy="257175"/>
    <xdr:sp macro="" textlink="">
      <xdr:nvSpPr>
        <xdr:cNvPr id="356" name="テキスト ボックス 355"/>
        <xdr:cNvSpPr txBox="1"/>
      </xdr:nvSpPr>
      <xdr:spPr>
        <a:xfrm>
          <a:off x="254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7" name="直線コネクタ 35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6095" cy="257175"/>
    <xdr:sp macro="" textlink="">
      <xdr:nvSpPr>
        <xdr:cNvPr id="358" name="テキスト ボックス 357"/>
        <xdr:cNvSpPr txBox="1"/>
      </xdr:nvSpPr>
      <xdr:spPr>
        <a:xfrm>
          <a:off x="254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9" name="直線コネクタ 35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6095" cy="257175"/>
    <xdr:sp macro="" textlink="">
      <xdr:nvSpPr>
        <xdr:cNvPr id="360" name="テキスト ボックス 359"/>
        <xdr:cNvSpPr txBox="1"/>
      </xdr:nvSpPr>
      <xdr:spPr>
        <a:xfrm>
          <a:off x="254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1" name="直線コネクタ 36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6095" cy="257175"/>
    <xdr:sp macro="" textlink="">
      <xdr:nvSpPr>
        <xdr:cNvPr id="362" name="テキスト ボックス 361"/>
        <xdr:cNvSpPr txBox="1"/>
      </xdr:nvSpPr>
      <xdr:spPr>
        <a:xfrm>
          <a:off x="254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6095" cy="257175"/>
    <xdr:sp macro="" textlink="">
      <xdr:nvSpPr>
        <xdr:cNvPr id="364" name="テキスト ボックス 363"/>
        <xdr:cNvSpPr txBox="1"/>
      </xdr:nvSpPr>
      <xdr:spPr>
        <a:xfrm>
          <a:off x="254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76</xdr:row>
      <xdr:rowOff>127000</xdr:rowOff>
    </xdr:from>
    <xdr:to xmlns:xdr="http://schemas.openxmlformats.org/drawingml/2006/spreadsheetDrawing">
      <xdr:col>24</xdr:col>
      <xdr:colOff>25400</xdr:colOff>
      <xdr:row>79</xdr:row>
      <xdr:rowOff>138430</xdr:rowOff>
    </xdr:to>
    <xdr:cxnSp macro="">
      <xdr:nvCxnSpPr>
        <xdr:cNvPr id="366" name="直線コネクタ 365"/>
        <xdr:cNvCxnSpPr/>
      </xdr:nvCxnSpPr>
      <xdr:spPr>
        <a:xfrm flipV="1">
          <a:off x="4826000" y="13157200"/>
          <a:ext cx="0" cy="525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110490</xdr:rowOff>
    </xdr:from>
    <xdr:ext cx="762000" cy="257175"/>
    <xdr:sp macro="" textlink="">
      <xdr:nvSpPr>
        <xdr:cNvPr id="367" name="公債費最小値テキスト"/>
        <xdr:cNvSpPr txBox="1"/>
      </xdr:nvSpPr>
      <xdr:spPr>
        <a:xfrm>
          <a:off x="4914900" y="136550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138430</xdr:rowOff>
    </xdr:from>
    <xdr:to xmlns:xdr="http://schemas.openxmlformats.org/drawingml/2006/spreadsheetDrawing">
      <xdr:col>24</xdr:col>
      <xdr:colOff>114300</xdr:colOff>
      <xdr:row>79</xdr:row>
      <xdr:rowOff>138430</xdr:rowOff>
    </xdr:to>
    <xdr:cxnSp macro="">
      <xdr:nvCxnSpPr>
        <xdr:cNvPr id="368" name="直線コネクタ 367"/>
        <xdr:cNvCxnSpPr/>
      </xdr:nvCxnSpPr>
      <xdr:spPr>
        <a:xfrm>
          <a:off x="4737100" y="1368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41910</xdr:rowOff>
    </xdr:from>
    <xdr:ext cx="762000" cy="257175"/>
    <xdr:sp macro="" textlink="">
      <xdr:nvSpPr>
        <xdr:cNvPr id="369" name="公債費最大値テキスト"/>
        <xdr:cNvSpPr txBox="1"/>
      </xdr:nvSpPr>
      <xdr:spPr>
        <a:xfrm>
          <a:off x="4914900" y="12900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76</xdr:row>
      <xdr:rowOff>127000</xdr:rowOff>
    </xdr:from>
    <xdr:to xmlns:xdr="http://schemas.openxmlformats.org/drawingml/2006/spreadsheetDrawing">
      <xdr:col>24</xdr:col>
      <xdr:colOff>114300</xdr:colOff>
      <xdr:row>76</xdr:row>
      <xdr:rowOff>127000</xdr:rowOff>
    </xdr:to>
    <xdr:cxnSp macro="">
      <xdr:nvCxnSpPr>
        <xdr:cNvPr id="370" name="直線コネクタ 369"/>
        <xdr:cNvCxnSpPr/>
      </xdr:nvCxnSpPr>
      <xdr:spPr>
        <a:xfrm>
          <a:off x="4737100" y="1315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92710</xdr:rowOff>
    </xdr:from>
    <xdr:to xmlns:xdr="http://schemas.openxmlformats.org/drawingml/2006/spreadsheetDrawing">
      <xdr:col>24</xdr:col>
      <xdr:colOff>25400</xdr:colOff>
      <xdr:row>77</xdr:row>
      <xdr:rowOff>92710</xdr:rowOff>
    </xdr:to>
    <xdr:cxnSp macro="">
      <xdr:nvCxnSpPr>
        <xdr:cNvPr id="371" name="直線コネクタ 370"/>
        <xdr:cNvCxnSpPr/>
      </xdr:nvCxnSpPr>
      <xdr:spPr>
        <a:xfrm>
          <a:off x="3987800" y="132943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82550</xdr:rowOff>
    </xdr:from>
    <xdr:ext cx="762000" cy="259080"/>
    <xdr:sp macro="" textlink="">
      <xdr:nvSpPr>
        <xdr:cNvPr id="372" name="公債費平均値テキスト"/>
        <xdr:cNvSpPr txBox="1"/>
      </xdr:nvSpPr>
      <xdr:spPr>
        <a:xfrm>
          <a:off x="4914900" y="13284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110490</xdr:rowOff>
    </xdr:from>
    <xdr:to xmlns:xdr="http://schemas.openxmlformats.org/drawingml/2006/spreadsheetDrawing">
      <xdr:col>24</xdr:col>
      <xdr:colOff>76200</xdr:colOff>
      <xdr:row>78</xdr:row>
      <xdr:rowOff>40640</xdr:rowOff>
    </xdr:to>
    <xdr:sp macro="" textlink="">
      <xdr:nvSpPr>
        <xdr:cNvPr id="373" name="フローチャート: 判断 372"/>
        <xdr:cNvSpPr/>
      </xdr:nvSpPr>
      <xdr:spPr>
        <a:xfrm>
          <a:off x="47752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104140</xdr:rowOff>
    </xdr:from>
    <xdr:to xmlns:xdr="http://schemas.openxmlformats.org/drawingml/2006/spreadsheetDrawing">
      <xdr:col>19</xdr:col>
      <xdr:colOff>187325</xdr:colOff>
      <xdr:row>77</xdr:row>
      <xdr:rowOff>92710</xdr:rowOff>
    </xdr:to>
    <xdr:cxnSp macro="">
      <xdr:nvCxnSpPr>
        <xdr:cNvPr id="374" name="直線コネクタ 373"/>
        <xdr:cNvCxnSpPr/>
      </xdr:nvCxnSpPr>
      <xdr:spPr>
        <a:xfrm>
          <a:off x="3098800" y="131343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156210</xdr:rowOff>
    </xdr:from>
    <xdr:to xmlns:xdr="http://schemas.openxmlformats.org/drawingml/2006/spreadsheetDrawing">
      <xdr:col>20</xdr:col>
      <xdr:colOff>38100</xdr:colOff>
      <xdr:row>78</xdr:row>
      <xdr:rowOff>86360</xdr:rowOff>
    </xdr:to>
    <xdr:sp macro="" textlink="">
      <xdr:nvSpPr>
        <xdr:cNvPr id="375" name="フローチャート: 判断 374"/>
        <xdr:cNvSpPr/>
      </xdr:nvSpPr>
      <xdr:spPr>
        <a:xfrm>
          <a:off x="3937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71120</xdr:rowOff>
    </xdr:from>
    <xdr:ext cx="734695" cy="259080"/>
    <xdr:sp macro="" textlink="">
      <xdr:nvSpPr>
        <xdr:cNvPr id="376" name="テキスト ボックス 375"/>
        <xdr:cNvSpPr txBox="1"/>
      </xdr:nvSpPr>
      <xdr:spPr>
        <a:xfrm>
          <a:off x="3606800" y="134442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104140</xdr:rowOff>
    </xdr:from>
    <xdr:to xmlns:xdr="http://schemas.openxmlformats.org/drawingml/2006/spreadsheetDrawing">
      <xdr:col>15</xdr:col>
      <xdr:colOff>98425</xdr:colOff>
      <xdr:row>78</xdr:row>
      <xdr:rowOff>35560</xdr:rowOff>
    </xdr:to>
    <xdr:cxnSp macro="">
      <xdr:nvCxnSpPr>
        <xdr:cNvPr id="377" name="直線コネクタ 376"/>
        <xdr:cNvCxnSpPr/>
      </xdr:nvCxnSpPr>
      <xdr:spPr>
        <a:xfrm flipV="1">
          <a:off x="2209800" y="1313434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110490</xdr:rowOff>
    </xdr:from>
    <xdr:to xmlns:xdr="http://schemas.openxmlformats.org/drawingml/2006/spreadsheetDrawing">
      <xdr:col>15</xdr:col>
      <xdr:colOff>149225</xdr:colOff>
      <xdr:row>78</xdr:row>
      <xdr:rowOff>40640</xdr:rowOff>
    </xdr:to>
    <xdr:sp macro="" textlink="">
      <xdr:nvSpPr>
        <xdr:cNvPr id="378" name="フローチャート: 判断 377"/>
        <xdr:cNvSpPr/>
      </xdr:nvSpPr>
      <xdr:spPr>
        <a:xfrm>
          <a:off x="3048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25400</xdr:rowOff>
    </xdr:from>
    <xdr:ext cx="762000" cy="259080"/>
    <xdr:sp macro="" textlink="">
      <xdr:nvSpPr>
        <xdr:cNvPr id="379" name="テキスト ボックス 378"/>
        <xdr:cNvSpPr txBox="1"/>
      </xdr:nvSpPr>
      <xdr:spPr>
        <a:xfrm>
          <a:off x="2717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35560</xdr:rowOff>
    </xdr:from>
    <xdr:to xmlns:xdr="http://schemas.openxmlformats.org/drawingml/2006/spreadsheetDrawing">
      <xdr:col>11</xdr:col>
      <xdr:colOff>9525</xdr:colOff>
      <xdr:row>79</xdr:row>
      <xdr:rowOff>1270</xdr:rowOff>
    </xdr:to>
    <xdr:cxnSp macro="">
      <xdr:nvCxnSpPr>
        <xdr:cNvPr id="380" name="直線コネクタ 379"/>
        <xdr:cNvCxnSpPr/>
      </xdr:nvCxnSpPr>
      <xdr:spPr>
        <a:xfrm flipV="1">
          <a:off x="1320800" y="134086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72</xdr:row>
      <xdr:rowOff>121920</xdr:rowOff>
    </xdr:from>
    <xdr:to xmlns:xdr="http://schemas.openxmlformats.org/drawingml/2006/spreadsheetDrawing">
      <xdr:col>11</xdr:col>
      <xdr:colOff>60325</xdr:colOff>
      <xdr:row>73</xdr:row>
      <xdr:rowOff>52070</xdr:rowOff>
    </xdr:to>
    <xdr:sp macro="" textlink="">
      <xdr:nvSpPr>
        <xdr:cNvPr id="381" name="フローチャート: 判断 380"/>
        <xdr:cNvSpPr/>
      </xdr:nvSpPr>
      <xdr:spPr>
        <a:xfrm>
          <a:off x="2159000" y="124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71</xdr:row>
      <xdr:rowOff>62230</xdr:rowOff>
    </xdr:from>
    <xdr:ext cx="760095" cy="259080"/>
    <xdr:sp macro="" textlink="">
      <xdr:nvSpPr>
        <xdr:cNvPr id="382" name="テキスト ボックス 381"/>
        <xdr:cNvSpPr txBox="1"/>
      </xdr:nvSpPr>
      <xdr:spPr>
        <a:xfrm>
          <a:off x="1828800" y="122351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73</xdr:row>
      <xdr:rowOff>41910</xdr:rowOff>
    </xdr:from>
    <xdr:to xmlns:xdr="http://schemas.openxmlformats.org/drawingml/2006/spreadsheetDrawing">
      <xdr:col>6</xdr:col>
      <xdr:colOff>171450</xdr:colOff>
      <xdr:row>73</xdr:row>
      <xdr:rowOff>143510</xdr:rowOff>
    </xdr:to>
    <xdr:sp macro="" textlink="">
      <xdr:nvSpPr>
        <xdr:cNvPr id="383" name="フローチャート: 判断 382"/>
        <xdr:cNvSpPr/>
      </xdr:nvSpPr>
      <xdr:spPr>
        <a:xfrm>
          <a:off x="1270000" y="1255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71</xdr:row>
      <xdr:rowOff>153670</xdr:rowOff>
    </xdr:from>
    <xdr:ext cx="760095" cy="259080"/>
    <xdr:sp macro="" textlink="">
      <xdr:nvSpPr>
        <xdr:cNvPr id="384" name="テキスト ボックス 383"/>
        <xdr:cNvSpPr txBox="1"/>
      </xdr:nvSpPr>
      <xdr:spPr>
        <a:xfrm>
          <a:off x="939800" y="123266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7" name="テキスト ボックス 386"/>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41910</xdr:rowOff>
    </xdr:from>
    <xdr:to xmlns:xdr="http://schemas.openxmlformats.org/drawingml/2006/spreadsheetDrawing">
      <xdr:col>24</xdr:col>
      <xdr:colOff>76200</xdr:colOff>
      <xdr:row>77</xdr:row>
      <xdr:rowOff>143510</xdr:rowOff>
    </xdr:to>
    <xdr:sp macro="" textlink="">
      <xdr:nvSpPr>
        <xdr:cNvPr id="390" name="楕円 389"/>
        <xdr:cNvSpPr/>
      </xdr:nvSpPr>
      <xdr:spPr>
        <a:xfrm>
          <a:off x="47752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58420</xdr:rowOff>
    </xdr:from>
    <xdr:ext cx="762000" cy="259080"/>
    <xdr:sp macro="" textlink="">
      <xdr:nvSpPr>
        <xdr:cNvPr id="391" name="公債費該当値テキスト"/>
        <xdr:cNvSpPr txBox="1"/>
      </xdr:nvSpPr>
      <xdr:spPr>
        <a:xfrm>
          <a:off x="49149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92" name="楕円 391"/>
        <xdr:cNvSpPr/>
      </xdr:nvSpPr>
      <xdr:spPr>
        <a:xfrm>
          <a:off x="3937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153670</xdr:rowOff>
    </xdr:from>
    <xdr:ext cx="734695" cy="259080"/>
    <xdr:sp macro="" textlink="">
      <xdr:nvSpPr>
        <xdr:cNvPr id="393" name="テキスト ボックス 392"/>
        <xdr:cNvSpPr txBox="1"/>
      </xdr:nvSpPr>
      <xdr:spPr>
        <a:xfrm>
          <a:off x="3606800" y="130124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53340</xdr:rowOff>
    </xdr:from>
    <xdr:to xmlns:xdr="http://schemas.openxmlformats.org/drawingml/2006/spreadsheetDrawing">
      <xdr:col>15</xdr:col>
      <xdr:colOff>149225</xdr:colOff>
      <xdr:row>76</xdr:row>
      <xdr:rowOff>154940</xdr:rowOff>
    </xdr:to>
    <xdr:sp macro="" textlink="">
      <xdr:nvSpPr>
        <xdr:cNvPr id="394" name="楕円 393"/>
        <xdr:cNvSpPr/>
      </xdr:nvSpPr>
      <xdr:spPr>
        <a:xfrm>
          <a:off x="3048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165100</xdr:rowOff>
    </xdr:from>
    <xdr:ext cx="762000" cy="259080"/>
    <xdr:sp macro="" textlink="">
      <xdr:nvSpPr>
        <xdr:cNvPr id="395" name="テキスト ボックス 394"/>
        <xdr:cNvSpPr txBox="1"/>
      </xdr:nvSpPr>
      <xdr:spPr>
        <a:xfrm>
          <a:off x="2717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156210</xdr:rowOff>
    </xdr:from>
    <xdr:to xmlns:xdr="http://schemas.openxmlformats.org/drawingml/2006/spreadsheetDrawing">
      <xdr:col>11</xdr:col>
      <xdr:colOff>60325</xdr:colOff>
      <xdr:row>78</xdr:row>
      <xdr:rowOff>86360</xdr:rowOff>
    </xdr:to>
    <xdr:sp macro="" textlink="">
      <xdr:nvSpPr>
        <xdr:cNvPr id="396" name="楕円 395"/>
        <xdr:cNvSpPr/>
      </xdr:nvSpPr>
      <xdr:spPr>
        <a:xfrm>
          <a:off x="21590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71120</xdr:rowOff>
    </xdr:from>
    <xdr:ext cx="760095" cy="259080"/>
    <xdr:sp macro="" textlink="">
      <xdr:nvSpPr>
        <xdr:cNvPr id="397" name="テキスト ボックス 396"/>
        <xdr:cNvSpPr txBox="1"/>
      </xdr:nvSpPr>
      <xdr:spPr>
        <a:xfrm>
          <a:off x="1828800" y="134442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121920</xdr:rowOff>
    </xdr:from>
    <xdr:to xmlns:xdr="http://schemas.openxmlformats.org/drawingml/2006/spreadsheetDrawing">
      <xdr:col>6</xdr:col>
      <xdr:colOff>171450</xdr:colOff>
      <xdr:row>79</xdr:row>
      <xdr:rowOff>52070</xdr:rowOff>
    </xdr:to>
    <xdr:sp macro="" textlink="">
      <xdr:nvSpPr>
        <xdr:cNvPr id="398" name="楕円 397"/>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36830</xdr:rowOff>
    </xdr:from>
    <xdr:ext cx="760095" cy="259080"/>
    <xdr:sp macro="" textlink="">
      <xdr:nvSpPr>
        <xdr:cNvPr id="399" name="テキスト ボックス 398"/>
        <xdr:cNvSpPr txBox="1"/>
      </xdr:nvSpPr>
      <xdr:spPr>
        <a:xfrm>
          <a:off x="939800" y="135813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公債費以外の経費全体としては、前年度から</a:t>
          </a:r>
          <a:r>
            <a:rPr kumimoji="1" lang="en-US" altLang="ja-JP" sz="1300">
              <a:latin typeface="ＭＳ Ｐゴシック"/>
              <a:ea typeface="ＭＳ Ｐゴシック"/>
            </a:rPr>
            <a:t>0.7</a:t>
          </a:r>
          <a:r>
            <a:rPr kumimoji="1" lang="ja-JP" altLang="en-US" sz="1300">
              <a:latin typeface="ＭＳ Ｐゴシック"/>
              <a:ea typeface="ＭＳ Ｐゴシック"/>
            </a:rPr>
            <a:t>ポイント増加し、類似団体平均を上回っている。公債費以外の事務事業の見直し・縮小、事務処理の効率化・適正化により経費を圧縮していくことが、今後の財政健全化への課題だと考える。また、公共施設等総合管理計画に基づいた公共施設の質的・量的な適正化を図っていくとともに、引き続き、計画的な地方債管理に努めることにより、健全な財政運営を推進する。</a:t>
          </a: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11" name="テキスト ボックス 410"/>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13" name="テキスト ボックス 412"/>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095" cy="259080"/>
    <xdr:sp macro="" textlink="">
      <xdr:nvSpPr>
        <xdr:cNvPr id="415" name="テキスト ボックス 414"/>
        <xdr:cNvSpPr txBox="1"/>
      </xdr:nvSpPr>
      <xdr:spPr>
        <a:xfrm>
          <a:off x="11938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095" cy="259080"/>
    <xdr:sp macro="" textlink="">
      <xdr:nvSpPr>
        <xdr:cNvPr id="417" name="テキスト ボックス 416"/>
        <xdr:cNvSpPr txBox="1"/>
      </xdr:nvSpPr>
      <xdr:spPr>
        <a:xfrm>
          <a:off x="11938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095" cy="257175"/>
    <xdr:sp macro="" textlink="">
      <xdr:nvSpPr>
        <xdr:cNvPr id="419" name="テキスト ボックス 418"/>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095" cy="259080"/>
    <xdr:sp macro="" textlink="">
      <xdr:nvSpPr>
        <xdr:cNvPr id="421" name="テキスト ボックス 420"/>
        <xdr:cNvSpPr txBox="1"/>
      </xdr:nvSpPr>
      <xdr:spPr>
        <a:xfrm>
          <a:off x="11938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095" cy="259080"/>
    <xdr:sp macro="" textlink="">
      <xdr:nvSpPr>
        <xdr:cNvPr id="423" name="テキスト ボックス 422"/>
        <xdr:cNvSpPr txBox="1"/>
      </xdr:nvSpPr>
      <xdr:spPr>
        <a:xfrm>
          <a:off x="11938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5" name="テキスト ボックス 424"/>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165100</xdr:rowOff>
    </xdr:from>
    <xdr:to xmlns:xdr="http://schemas.openxmlformats.org/drawingml/2006/spreadsheetDrawing">
      <xdr:col>82</xdr:col>
      <xdr:colOff>107950</xdr:colOff>
      <xdr:row>80</xdr:row>
      <xdr:rowOff>88900</xdr:rowOff>
    </xdr:to>
    <xdr:cxnSp macro="">
      <xdr:nvCxnSpPr>
        <xdr:cNvPr id="427" name="直線コネクタ 426"/>
        <xdr:cNvCxnSpPr/>
      </xdr:nvCxnSpPr>
      <xdr:spPr>
        <a:xfrm flipV="1">
          <a:off x="16510000" y="1268095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60960</xdr:rowOff>
    </xdr:from>
    <xdr:ext cx="762000" cy="259080"/>
    <xdr:sp macro="" textlink="">
      <xdr:nvSpPr>
        <xdr:cNvPr id="428" name="公債費以外最小値テキスト"/>
        <xdr:cNvSpPr txBox="1"/>
      </xdr:nvSpPr>
      <xdr:spPr>
        <a:xfrm>
          <a:off x="16598900" y="1377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88900</xdr:rowOff>
    </xdr:from>
    <xdr:to xmlns:xdr="http://schemas.openxmlformats.org/drawingml/2006/spreadsheetDrawing">
      <xdr:col>82</xdr:col>
      <xdr:colOff>196850</xdr:colOff>
      <xdr:row>80</xdr:row>
      <xdr:rowOff>88900</xdr:rowOff>
    </xdr:to>
    <xdr:cxnSp macro="">
      <xdr:nvCxnSpPr>
        <xdr:cNvPr id="429" name="直線コネクタ 428"/>
        <xdr:cNvCxnSpPr/>
      </xdr:nvCxnSpPr>
      <xdr:spPr>
        <a:xfrm>
          <a:off x="16421100" y="1380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80010</xdr:rowOff>
    </xdr:from>
    <xdr:ext cx="762000" cy="259080"/>
    <xdr:sp macro="" textlink="">
      <xdr:nvSpPr>
        <xdr:cNvPr id="430" name="公債費以外最大値テキスト"/>
        <xdr:cNvSpPr txBox="1"/>
      </xdr:nvSpPr>
      <xdr:spPr>
        <a:xfrm>
          <a:off x="16598900" y="1242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165100</xdr:rowOff>
    </xdr:from>
    <xdr:to xmlns:xdr="http://schemas.openxmlformats.org/drawingml/2006/spreadsheetDrawing">
      <xdr:col>82</xdr:col>
      <xdr:colOff>196850</xdr:colOff>
      <xdr:row>73</xdr:row>
      <xdr:rowOff>165100</xdr:rowOff>
    </xdr:to>
    <xdr:cxnSp macro="">
      <xdr:nvCxnSpPr>
        <xdr:cNvPr id="431" name="直線コネクタ 430"/>
        <xdr:cNvCxnSpPr/>
      </xdr:nvCxnSpPr>
      <xdr:spPr>
        <a:xfrm>
          <a:off x="16421100" y="1268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127000</xdr:rowOff>
    </xdr:from>
    <xdr:to xmlns:xdr="http://schemas.openxmlformats.org/drawingml/2006/spreadsheetDrawing">
      <xdr:col>82</xdr:col>
      <xdr:colOff>107950</xdr:colOff>
      <xdr:row>80</xdr:row>
      <xdr:rowOff>88900</xdr:rowOff>
    </xdr:to>
    <xdr:cxnSp macro="">
      <xdr:nvCxnSpPr>
        <xdr:cNvPr id="432" name="直線コネクタ 431"/>
        <xdr:cNvCxnSpPr/>
      </xdr:nvCxnSpPr>
      <xdr:spPr>
        <a:xfrm>
          <a:off x="15671800" y="136715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149860</xdr:rowOff>
    </xdr:from>
    <xdr:ext cx="762000" cy="259080"/>
    <xdr:sp macro="" textlink="">
      <xdr:nvSpPr>
        <xdr:cNvPr id="433" name="公債費以外平均値テキスト"/>
        <xdr:cNvSpPr txBox="1"/>
      </xdr:nvSpPr>
      <xdr:spPr>
        <a:xfrm>
          <a:off x="16598900" y="1300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133350</xdr:rowOff>
    </xdr:from>
    <xdr:to xmlns:xdr="http://schemas.openxmlformats.org/drawingml/2006/spreadsheetDrawing">
      <xdr:col>82</xdr:col>
      <xdr:colOff>158750</xdr:colOff>
      <xdr:row>77</xdr:row>
      <xdr:rowOff>63500</xdr:rowOff>
    </xdr:to>
    <xdr:sp macro="" textlink="">
      <xdr:nvSpPr>
        <xdr:cNvPr id="434" name="フローチャート: 判断 433"/>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12700</xdr:rowOff>
    </xdr:from>
    <xdr:to xmlns:xdr="http://schemas.openxmlformats.org/drawingml/2006/spreadsheetDrawing">
      <xdr:col>78</xdr:col>
      <xdr:colOff>69850</xdr:colOff>
      <xdr:row>79</xdr:row>
      <xdr:rowOff>127000</xdr:rowOff>
    </xdr:to>
    <xdr:cxnSp macro="">
      <xdr:nvCxnSpPr>
        <xdr:cNvPr id="435" name="直線コネクタ 434"/>
        <xdr:cNvCxnSpPr/>
      </xdr:nvCxnSpPr>
      <xdr:spPr>
        <a:xfrm>
          <a:off x="14782800" y="13042900"/>
          <a:ext cx="889000" cy="628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76200</xdr:rowOff>
    </xdr:from>
    <xdr:to xmlns:xdr="http://schemas.openxmlformats.org/drawingml/2006/spreadsheetDrawing">
      <xdr:col>78</xdr:col>
      <xdr:colOff>120650</xdr:colOff>
      <xdr:row>77</xdr:row>
      <xdr:rowOff>6350</xdr:rowOff>
    </xdr:to>
    <xdr:sp macro="" textlink="">
      <xdr:nvSpPr>
        <xdr:cNvPr id="436" name="フローチャート: 判断 435"/>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16510</xdr:rowOff>
    </xdr:from>
    <xdr:ext cx="736600" cy="259080"/>
    <xdr:sp macro="" textlink="">
      <xdr:nvSpPr>
        <xdr:cNvPr id="437" name="テキスト ボックス 436"/>
        <xdr:cNvSpPr txBox="1"/>
      </xdr:nvSpPr>
      <xdr:spPr>
        <a:xfrm>
          <a:off x="15290800" y="12875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12700</xdr:rowOff>
    </xdr:from>
    <xdr:to xmlns:xdr="http://schemas.openxmlformats.org/drawingml/2006/spreadsheetDrawing">
      <xdr:col>73</xdr:col>
      <xdr:colOff>180975</xdr:colOff>
      <xdr:row>79</xdr:row>
      <xdr:rowOff>127000</xdr:rowOff>
    </xdr:to>
    <xdr:cxnSp macro="">
      <xdr:nvCxnSpPr>
        <xdr:cNvPr id="438" name="直線コネクタ 437"/>
        <xdr:cNvCxnSpPr/>
      </xdr:nvCxnSpPr>
      <xdr:spPr>
        <a:xfrm flipV="1">
          <a:off x="13893800" y="13042900"/>
          <a:ext cx="889000" cy="628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57150</xdr:rowOff>
    </xdr:from>
    <xdr:to xmlns:xdr="http://schemas.openxmlformats.org/drawingml/2006/spreadsheetDrawing">
      <xdr:col>74</xdr:col>
      <xdr:colOff>31750</xdr:colOff>
      <xdr:row>74</xdr:row>
      <xdr:rowOff>158750</xdr:rowOff>
    </xdr:to>
    <xdr:sp macro="" textlink="">
      <xdr:nvSpPr>
        <xdr:cNvPr id="439" name="フローチャート: 判断 438"/>
        <xdr:cNvSpPr/>
      </xdr:nvSpPr>
      <xdr:spPr>
        <a:xfrm>
          <a:off x="14732000" y="12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168910</xdr:rowOff>
    </xdr:from>
    <xdr:ext cx="762000" cy="257175"/>
    <xdr:sp macro="" textlink="">
      <xdr:nvSpPr>
        <xdr:cNvPr id="440" name="テキスト ボックス 439"/>
        <xdr:cNvSpPr txBox="1"/>
      </xdr:nvSpPr>
      <xdr:spPr>
        <a:xfrm>
          <a:off x="14401800" y="125133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146050</xdr:rowOff>
    </xdr:from>
    <xdr:to xmlns:xdr="http://schemas.openxmlformats.org/drawingml/2006/spreadsheetDrawing">
      <xdr:col>69</xdr:col>
      <xdr:colOff>92075</xdr:colOff>
      <xdr:row>79</xdr:row>
      <xdr:rowOff>127000</xdr:rowOff>
    </xdr:to>
    <xdr:cxnSp macro="">
      <xdr:nvCxnSpPr>
        <xdr:cNvPr id="441" name="直線コネクタ 440"/>
        <xdr:cNvCxnSpPr/>
      </xdr:nvCxnSpPr>
      <xdr:spPr>
        <a:xfrm>
          <a:off x="13004800" y="1351915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80</xdr:row>
      <xdr:rowOff>76200</xdr:rowOff>
    </xdr:from>
    <xdr:to xmlns:xdr="http://schemas.openxmlformats.org/drawingml/2006/spreadsheetDrawing">
      <xdr:col>69</xdr:col>
      <xdr:colOff>142875</xdr:colOff>
      <xdr:row>81</xdr:row>
      <xdr:rowOff>6350</xdr:rowOff>
    </xdr:to>
    <xdr:sp macro="" textlink="">
      <xdr:nvSpPr>
        <xdr:cNvPr id="442" name="フローチャート: 判断 441"/>
        <xdr:cNvSpPr/>
      </xdr:nvSpPr>
      <xdr:spPr>
        <a:xfrm>
          <a:off x="13843000" y="137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162560</xdr:rowOff>
    </xdr:from>
    <xdr:ext cx="760095" cy="259080"/>
    <xdr:sp macro="" textlink="">
      <xdr:nvSpPr>
        <xdr:cNvPr id="443" name="テキスト ボックス 442"/>
        <xdr:cNvSpPr txBox="1"/>
      </xdr:nvSpPr>
      <xdr:spPr>
        <a:xfrm>
          <a:off x="13512800" y="13878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0</xdr:rowOff>
    </xdr:from>
    <xdr:to xmlns:xdr="http://schemas.openxmlformats.org/drawingml/2006/spreadsheetDrawing">
      <xdr:col>65</xdr:col>
      <xdr:colOff>53975</xdr:colOff>
      <xdr:row>80</xdr:row>
      <xdr:rowOff>101600</xdr:rowOff>
    </xdr:to>
    <xdr:sp macro="" textlink="">
      <xdr:nvSpPr>
        <xdr:cNvPr id="444" name="フローチャート: 判断 443"/>
        <xdr:cNvSpPr/>
      </xdr:nvSpPr>
      <xdr:spPr>
        <a:xfrm>
          <a:off x="12954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86360</xdr:rowOff>
    </xdr:from>
    <xdr:ext cx="762000" cy="257175"/>
    <xdr:sp macro="" textlink="">
      <xdr:nvSpPr>
        <xdr:cNvPr id="445" name="テキスト ボックス 444"/>
        <xdr:cNvSpPr txBox="1"/>
      </xdr:nvSpPr>
      <xdr:spPr>
        <a:xfrm>
          <a:off x="12623800" y="13802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7" name="テキスト ボックス 446"/>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8" name="テキスト ボックス 447"/>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50" name="テキスト ボックス 449"/>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80</xdr:row>
      <xdr:rowOff>38100</xdr:rowOff>
    </xdr:from>
    <xdr:to xmlns:xdr="http://schemas.openxmlformats.org/drawingml/2006/spreadsheetDrawing">
      <xdr:col>82</xdr:col>
      <xdr:colOff>158750</xdr:colOff>
      <xdr:row>80</xdr:row>
      <xdr:rowOff>139700</xdr:rowOff>
    </xdr:to>
    <xdr:sp macro="" textlink="">
      <xdr:nvSpPr>
        <xdr:cNvPr id="451" name="楕円 450"/>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118110</xdr:rowOff>
    </xdr:from>
    <xdr:ext cx="762000" cy="259080"/>
    <xdr:sp macro="" textlink="">
      <xdr:nvSpPr>
        <xdr:cNvPr id="452" name="公債費以外該当値テキスト"/>
        <xdr:cNvSpPr txBox="1"/>
      </xdr:nvSpPr>
      <xdr:spPr>
        <a:xfrm>
          <a:off x="165989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76200</xdr:rowOff>
    </xdr:from>
    <xdr:to xmlns:xdr="http://schemas.openxmlformats.org/drawingml/2006/spreadsheetDrawing">
      <xdr:col>78</xdr:col>
      <xdr:colOff>120650</xdr:colOff>
      <xdr:row>80</xdr:row>
      <xdr:rowOff>6350</xdr:rowOff>
    </xdr:to>
    <xdr:sp macro="" textlink="">
      <xdr:nvSpPr>
        <xdr:cNvPr id="453" name="楕円 452"/>
        <xdr:cNvSpPr/>
      </xdr:nvSpPr>
      <xdr:spPr>
        <a:xfrm>
          <a:off x="15621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162560</xdr:rowOff>
    </xdr:from>
    <xdr:ext cx="736600" cy="259080"/>
    <xdr:sp macro="" textlink="">
      <xdr:nvSpPr>
        <xdr:cNvPr id="454" name="テキスト ボックス 453"/>
        <xdr:cNvSpPr txBox="1"/>
      </xdr:nvSpPr>
      <xdr:spPr>
        <a:xfrm>
          <a:off x="15290800" y="13707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55" name="楕円 454"/>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48260</xdr:rowOff>
    </xdr:from>
    <xdr:ext cx="762000" cy="259080"/>
    <xdr:sp macro="" textlink="">
      <xdr:nvSpPr>
        <xdr:cNvPr id="456" name="テキスト ボックス 455"/>
        <xdr:cNvSpPr txBox="1"/>
      </xdr:nvSpPr>
      <xdr:spPr>
        <a:xfrm>
          <a:off x="1440180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76200</xdr:rowOff>
    </xdr:from>
    <xdr:to xmlns:xdr="http://schemas.openxmlformats.org/drawingml/2006/spreadsheetDrawing">
      <xdr:col>69</xdr:col>
      <xdr:colOff>142875</xdr:colOff>
      <xdr:row>80</xdr:row>
      <xdr:rowOff>6350</xdr:rowOff>
    </xdr:to>
    <xdr:sp macro="" textlink="">
      <xdr:nvSpPr>
        <xdr:cNvPr id="457" name="楕円 456"/>
        <xdr:cNvSpPr/>
      </xdr:nvSpPr>
      <xdr:spPr>
        <a:xfrm>
          <a:off x="13843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16510</xdr:rowOff>
    </xdr:from>
    <xdr:ext cx="760095" cy="259080"/>
    <xdr:sp macro="" textlink="">
      <xdr:nvSpPr>
        <xdr:cNvPr id="458" name="テキスト ボックス 457"/>
        <xdr:cNvSpPr txBox="1"/>
      </xdr:nvSpPr>
      <xdr:spPr>
        <a:xfrm>
          <a:off x="13512800" y="133896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95250</xdr:rowOff>
    </xdr:from>
    <xdr:to xmlns:xdr="http://schemas.openxmlformats.org/drawingml/2006/spreadsheetDrawing">
      <xdr:col>65</xdr:col>
      <xdr:colOff>53975</xdr:colOff>
      <xdr:row>79</xdr:row>
      <xdr:rowOff>25400</xdr:rowOff>
    </xdr:to>
    <xdr:sp macro="" textlink="">
      <xdr:nvSpPr>
        <xdr:cNvPr id="459" name="楕円 458"/>
        <xdr:cNvSpPr/>
      </xdr:nvSpPr>
      <xdr:spPr>
        <a:xfrm>
          <a:off x="12954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35560</xdr:rowOff>
    </xdr:from>
    <xdr:ext cx="762000" cy="259080"/>
    <xdr:sp macro="" textlink="">
      <xdr:nvSpPr>
        <xdr:cNvPr id="460" name="テキスト ボックス 459"/>
        <xdr:cNvSpPr txBox="1"/>
      </xdr:nvSpPr>
      <xdr:spPr>
        <a:xfrm>
          <a:off x="12623800" y="1323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宮崎県都城市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57175"/>
    <xdr:sp macro="" textlink="">
      <xdr:nvSpPr>
        <xdr:cNvPr id="33" name="テキスト ボックス 32"/>
        <xdr:cNvSpPr txBox="1"/>
      </xdr:nvSpPr>
      <xdr:spPr>
        <a:xfrm>
          <a:off x="1384300" y="3509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7175"/>
    <xdr:sp macro="" textlink="">
      <xdr:nvSpPr>
        <xdr:cNvPr id="35" name="テキスト ボックス 34"/>
        <xdr:cNvSpPr txBox="1"/>
      </xdr:nvSpPr>
      <xdr:spPr>
        <a:xfrm>
          <a:off x="1384300" y="3223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57175"/>
    <xdr:sp macro="" textlink="">
      <xdr:nvSpPr>
        <xdr:cNvPr id="37" name="テキスト ボックス 36"/>
        <xdr:cNvSpPr txBox="1"/>
      </xdr:nvSpPr>
      <xdr:spPr>
        <a:xfrm>
          <a:off x="1384300" y="2937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175"/>
    <xdr:sp macro="" textlink="">
      <xdr:nvSpPr>
        <xdr:cNvPr id="39" name="テキスト ボックス 38"/>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7175"/>
    <xdr:sp macro="" textlink="">
      <xdr:nvSpPr>
        <xdr:cNvPr id="41" name="テキスト ボックス 40"/>
        <xdr:cNvSpPr txBox="1"/>
      </xdr:nvSpPr>
      <xdr:spPr>
        <a:xfrm>
          <a:off x="1384300" y="2366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7175"/>
    <xdr:sp macro="" textlink="">
      <xdr:nvSpPr>
        <xdr:cNvPr id="43" name="テキスト ボックス 42"/>
        <xdr:cNvSpPr txBox="1"/>
      </xdr:nvSpPr>
      <xdr:spPr>
        <a:xfrm>
          <a:off x="1384300" y="2080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7175"/>
    <xdr:sp macro="" textlink="">
      <xdr:nvSpPr>
        <xdr:cNvPr id="45" name="テキスト ボックス 44"/>
        <xdr:cNvSpPr txBox="1"/>
      </xdr:nvSpPr>
      <xdr:spPr>
        <a:xfrm>
          <a:off x="1384300" y="1794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7" name="テキスト ボックス 46"/>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144145</xdr:rowOff>
    </xdr:from>
    <xdr:to xmlns:xdr="http://schemas.openxmlformats.org/drawingml/2006/spreadsheetDrawing">
      <xdr:col>29</xdr:col>
      <xdr:colOff>127000</xdr:colOff>
      <xdr:row>14</xdr:row>
      <xdr:rowOff>84455</xdr:rowOff>
    </xdr:to>
    <xdr:cxnSp macro="">
      <xdr:nvCxnSpPr>
        <xdr:cNvPr id="49" name="直線コネクタ 48"/>
        <xdr:cNvCxnSpPr/>
      </xdr:nvCxnSpPr>
      <xdr:spPr>
        <a:xfrm flipV="1">
          <a:off x="5651500" y="2077720"/>
          <a:ext cx="0" cy="4546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14</xdr:row>
      <xdr:rowOff>56515</xdr:rowOff>
    </xdr:from>
    <xdr:ext cx="760095" cy="258445"/>
    <xdr:sp macro="" textlink="">
      <xdr:nvSpPr>
        <xdr:cNvPr id="50" name="人口1人当たり決算額の推移最小値テキスト130"/>
        <xdr:cNvSpPr txBox="1"/>
      </xdr:nvSpPr>
      <xdr:spPr>
        <a:xfrm>
          <a:off x="5740400" y="250444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14</xdr:row>
      <xdr:rowOff>84455</xdr:rowOff>
    </xdr:from>
    <xdr:to xmlns:xdr="http://schemas.openxmlformats.org/drawingml/2006/spreadsheetDrawing">
      <xdr:col>30</xdr:col>
      <xdr:colOff>25400</xdr:colOff>
      <xdr:row>14</xdr:row>
      <xdr:rowOff>84455</xdr:rowOff>
    </xdr:to>
    <xdr:cxnSp macro="">
      <xdr:nvCxnSpPr>
        <xdr:cNvPr id="51" name="直線コネクタ 50"/>
        <xdr:cNvCxnSpPr/>
      </xdr:nvCxnSpPr>
      <xdr:spPr>
        <a:xfrm>
          <a:off x="5562600" y="25323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59055</xdr:rowOff>
    </xdr:from>
    <xdr:ext cx="760095" cy="259080"/>
    <xdr:sp macro="" textlink="">
      <xdr:nvSpPr>
        <xdr:cNvPr id="52" name="人口1人当たり決算額の推移最大値テキスト130"/>
        <xdr:cNvSpPr txBox="1"/>
      </xdr:nvSpPr>
      <xdr:spPr>
        <a:xfrm>
          <a:off x="5740400" y="18211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144145</xdr:rowOff>
    </xdr:from>
    <xdr:to xmlns:xdr="http://schemas.openxmlformats.org/drawingml/2006/spreadsheetDrawing">
      <xdr:col>30</xdr:col>
      <xdr:colOff>25400</xdr:colOff>
      <xdr:row>11</xdr:row>
      <xdr:rowOff>144145</xdr:rowOff>
    </xdr:to>
    <xdr:cxnSp macro="">
      <xdr:nvCxnSpPr>
        <xdr:cNvPr id="53" name="直線コネクタ 52"/>
        <xdr:cNvCxnSpPr/>
      </xdr:nvCxnSpPr>
      <xdr:spPr>
        <a:xfrm>
          <a:off x="5562600" y="2077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11</xdr:row>
      <xdr:rowOff>144145</xdr:rowOff>
    </xdr:from>
    <xdr:to xmlns:xdr="http://schemas.openxmlformats.org/drawingml/2006/spreadsheetDrawing">
      <xdr:col>29</xdr:col>
      <xdr:colOff>127000</xdr:colOff>
      <xdr:row>12</xdr:row>
      <xdr:rowOff>100330</xdr:rowOff>
    </xdr:to>
    <xdr:cxnSp macro="">
      <xdr:nvCxnSpPr>
        <xdr:cNvPr id="54" name="直線コネクタ 53"/>
        <xdr:cNvCxnSpPr/>
      </xdr:nvCxnSpPr>
      <xdr:spPr>
        <a:xfrm flipV="1">
          <a:off x="5003800" y="2077720"/>
          <a:ext cx="647700" cy="127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12</xdr:row>
      <xdr:rowOff>166370</xdr:rowOff>
    </xdr:from>
    <xdr:ext cx="760095" cy="257175"/>
    <xdr:sp macro="" textlink="">
      <xdr:nvSpPr>
        <xdr:cNvPr id="55" name="人口1人当たり決算額の推移平均値テキスト130"/>
        <xdr:cNvSpPr txBox="1"/>
      </xdr:nvSpPr>
      <xdr:spPr>
        <a:xfrm>
          <a:off x="5740400" y="2271395"/>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22860</xdr:rowOff>
    </xdr:from>
    <xdr:to xmlns:xdr="http://schemas.openxmlformats.org/drawingml/2006/spreadsheetDrawing">
      <xdr:col>29</xdr:col>
      <xdr:colOff>177800</xdr:colOff>
      <xdr:row>13</xdr:row>
      <xdr:rowOff>124460</xdr:rowOff>
    </xdr:to>
    <xdr:sp macro="" textlink="">
      <xdr:nvSpPr>
        <xdr:cNvPr id="56" name="フローチャート: 判断 55"/>
        <xdr:cNvSpPr/>
      </xdr:nvSpPr>
      <xdr:spPr>
        <a:xfrm>
          <a:off x="5600700" y="2299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12</xdr:row>
      <xdr:rowOff>0</xdr:rowOff>
    </xdr:from>
    <xdr:to xmlns:xdr="http://schemas.openxmlformats.org/drawingml/2006/spreadsheetDrawing">
      <xdr:col>26</xdr:col>
      <xdr:colOff>50800</xdr:colOff>
      <xdr:row>12</xdr:row>
      <xdr:rowOff>100330</xdr:rowOff>
    </xdr:to>
    <xdr:cxnSp macro="">
      <xdr:nvCxnSpPr>
        <xdr:cNvPr id="57" name="直線コネクタ 56"/>
        <xdr:cNvCxnSpPr/>
      </xdr:nvCxnSpPr>
      <xdr:spPr>
        <a:xfrm>
          <a:off x="4305300" y="2105025"/>
          <a:ext cx="698500" cy="100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14</xdr:row>
      <xdr:rowOff>54610</xdr:rowOff>
    </xdr:from>
    <xdr:to xmlns:xdr="http://schemas.openxmlformats.org/drawingml/2006/spreadsheetDrawing">
      <xdr:col>26</xdr:col>
      <xdr:colOff>101600</xdr:colOff>
      <xdr:row>14</xdr:row>
      <xdr:rowOff>156210</xdr:rowOff>
    </xdr:to>
    <xdr:sp macro="" textlink="">
      <xdr:nvSpPr>
        <xdr:cNvPr id="58" name="フローチャート: 判断 57"/>
        <xdr:cNvSpPr/>
      </xdr:nvSpPr>
      <xdr:spPr>
        <a:xfrm>
          <a:off x="4953000" y="2502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140970</xdr:rowOff>
    </xdr:from>
    <xdr:ext cx="736600" cy="259080"/>
    <xdr:sp macro="" textlink="">
      <xdr:nvSpPr>
        <xdr:cNvPr id="59" name="テキスト ボックス 58"/>
        <xdr:cNvSpPr txBox="1"/>
      </xdr:nvSpPr>
      <xdr:spPr>
        <a:xfrm>
          <a:off x="4622800" y="2588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12</xdr:row>
      <xdr:rowOff>0</xdr:rowOff>
    </xdr:from>
    <xdr:to xmlns:xdr="http://schemas.openxmlformats.org/drawingml/2006/spreadsheetDrawing">
      <xdr:col>22</xdr:col>
      <xdr:colOff>114300</xdr:colOff>
      <xdr:row>13</xdr:row>
      <xdr:rowOff>25400</xdr:rowOff>
    </xdr:to>
    <xdr:cxnSp macro="">
      <xdr:nvCxnSpPr>
        <xdr:cNvPr id="60" name="直線コネクタ 59"/>
        <xdr:cNvCxnSpPr/>
      </xdr:nvCxnSpPr>
      <xdr:spPr>
        <a:xfrm flipV="1">
          <a:off x="3606800" y="2105025"/>
          <a:ext cx="698500" cy="196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14</xdr:row>
      <xdr:rowOff>74930</xdr:rowOff>
    </xdr:from>
    <xdr:to xmlns:xdr="http://schemas.openxmlformats.org/drawingml/2006/spreadsheetDrawing">
      <xdr:col>22</xdr:col>
      <xdr:colOff>165100</xdr:colOff>
      <xdr:row>15</xdr:row>
      <xdr:rowOff>4445</xdr:rowOff>
    </xdr:to>
    <xdr:sp macro="" textlink="">
      <xdr:nvSpPr>
        <xdr:cNvPr id="61" name="フローチャート: 判断 60"/>
        <xdr:cNvSpPr/>
      </xdr:nvSpPr>
      <xdr:spPr>
        <a:xfrm>
          <a:off x="4254500" y="2522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160655</xdr:rowOff>
    </xdr:from>
    <xdr:ext cx="762000" cy="259080"/>
    <xdr:sp macro="" textlink="">
      <xdr:nvSpPr>
        <xdr:cNvPr id="62" name="テキスト ボックス 61"/>
        <xdr:cNvSpPr txBox="1"/>
      </xdr:nvSpPr>
      <xdr:spPr>
        <a:xfrm>
          <a:off x="3924300" y="260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25400</xdr:rowOff>
    </xdr:from>
    <xdr:to xmlns:xdr="http://schemas.openxmlformats.org/drawingml/2006/spreadsheetDrawing">
      <xdr:col>18</xdr:col>
      <xdr:colOff>177800</xdr:colOff>
      <xdr:row>15</xdr:row>
      <xdr:rowOff>47625</xdr:rowOff>
    </xdr:to>
    <xdr:cxnSp macro="">
      <xdr:nvCxnSpPr>
        <xdr:cNvPr id="63" name="直線コネクタ 62"/>
        <xdr:cNvCxnSpPr/>
      </xdr:nvCxnSpPr>
      <xdr:spPr>
        <a:xfrm flipV="1">
          <a:off x="2908300" y="2301875"/>
          <a:ext cx="698500" cy="3651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1270</xdr:rowOff>
    </xdr:from>
    <xdr:to xmlns:xdr="http://schemas.openxmlformats.org/drawingml/2006/spreadsheetDrawing">
      <xdr:col>19</xdr:col>
      <xdr:colOff>38100</xdr:colOff>
      <xdr:row>19</xdr:row>
      <xdr:rowOff>102870</xdr:rowOff>
    </xdr:to>
    <xdr:sp macro="" textlink="">
      <xdr:nvSpPr>
        <xdr:cNvPr id="64" name="フローチャート: 判断 63"/>
        <xdr:cNvSpPr/>
      </xdr:nvSpPr>
      <xdr:spPr>
        <a:xfrm>
          <a:off x="3556000" y="3306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87630</xdr:rowOff>
    </xdr:from>
    <xdr:ext cx="762000" cy="257175"/>
    <xdr:sp macro="" textlink="">
      <xdr:nvSpPr>
        <xdr:cNvPr id="65" name="テキスト ボックス 64"/>
        <xdr:cNvSpPr txBox="1"/>
      </xdr:nvSpPr>
      <xdr:spPr>
        <a:xfrm>
          <a:off x="3225800" y="3392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109220</xdr:rowOff>
    </xdr:from>
    <xdr:to xmlns:xdr="http://schemas.openxmlformats.org/drawingml/2006/spreadsheetDrawing">
      <xdr:col>15</xdr:col>
      <xdr:colOff>101600</xdr:colOff>
      <xdr:row>20</xdr:row>
      <xdr:rowOff>39370</xdr:rowOff>
    </xdr:to>
    <xdr:sp macro="" textlink="">
      <xdr:nvSpPr>
        <xdr:cNvPr id="66" name="フローチャート: 判断 65"/>
        <xdr:cNvSpPr/>
      </xdr:nvSpPr>
      <xdr:spPr>
        <a:xfrm>
          <a:off x="2857500" y="3414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24130</xdr:rowOff>
    </xdr:from>
    <xdr:ext cx="762000" cy="259080"/>
    <xdr:sp macro="" textlink="">
      <xdr:nvSpPr>
        <xdr:cNvPr id="67" name="テキスト ボックス 66"/>
        <xdr:cNvSpPr txBox="1"/>
      </xdr:nvSpPr>
      <xdr:spPr>
        <a:xfrm>
          <a:off x="2527300" y="3500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8" name="テキスト ボックス 67"/>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11</xdr:row>
      <xdr:rowOff>93345</xdr:rowOff>
    </xdr:from>
    <xdr:to xmlns:xdr="http://schemas.openxmlformats.org/drawingml/2006/spreadsheetDrawing">
      <xdr:col>29</xdr:col>
      <xdr:colOff>177800</xdr:colOff>
      <xdr:row>12</xdr:row>
      <xdr:rowOff>23495</xdr:rowOff>
    </xdr:to>
    <xdr:sp macro="" textlink="">
      <xdr:nvSpPr>
        <xdr:cNvPr id="73" name="楕円 72"/>
        <xdr:cNvSpPr/>
      </xdr:nvSpPr>
      <xdr:spPr>
        <a:xfrm>
          <a:off x="5600700" y="202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40640</xdr:rowOff>
    </xdr:from>
    <xdr:ext cx="760095" cy="257175"/>
    <xdr:sp macro="" textlink="">
      <xdr:nvSpPr>
        <xdr:cNvPr id="74" name="人口1人当たり決算額の推移該当値テキスト130"/>
        <xdr:cNvSpPr txBox="1"/>
      </xdr:nvSpPr>
      <xdr:spPr>
        <a:xfrm>
          <a:off x="5740400" y="197421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49530</xdr:rowOff>
    </xdr:from>
    <xdr:to xmlns:xdr="http://schemas.openxmlformats.org/drawingml/2006/spreadsheetDrawing">
      <xdr:col>26</xdr:col>
      <xdr:colOff>101600</xdr:colOff>
      <xdr:row>12</xdr:row>
      <xdr:rowOff>151130</xdr:rowOff>
    </xdr:to>
    <xdr:sp macro="" textlink="">
      <xdr:nvSpPr>
        <xdr:cNvPr id="75" name="楕円 74"/>
        <xdr:cNvSpPr/>
      </xdr:nvSpPr>
      <xdr:spPr>
        <a:xfrm>
          <a:off x="4953000" y="2154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10</xdr:row>
      <xdr:rowOff>161290</xdr:rowOff>
    </xdr:from>
    <xdr:ext cx="736600" cy="259080"/>
    <xdr:sp macro="" textlink="">
      <xdr:nvSpPr>
        <xdr:cNvPr id="76" name="テキスト ボックス 75"/>
        <xdr:cNvSpPr txBox="1"/>
      </xdr:nvSpPr>
      <xdr:spPr>
        <a:xfrm>
          <a:off x="4622800" y="1923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11</xdr:row>
      <xdr:rowOff>120650</xdr:rowOff>
    </xdr:from>
    <xdr:to xmlns:xdr="http://schemas.openxmlformats.org/drawingml/2006/spreadsheetDrawing">
      <xdr:col>22</xdr:col>
      <xdr:colOff>165100</xdr:colOff>
      <xdr:row>12</xdr:row>
      <xdr:rowOff>50800</xdr:rowOff>
    </xdr:to>
    <xdr:sp macro="" textlink="">
      <xdr:nvSpPr>
        <xdr:cNvPr id="77" name="楕円 76"/>
        <xdr:cNvSpPr/>
      </xdr:nvSpPr>
      <xdr:spPr>
        <a:xfrm>
          <a:off x="4254500" y="205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10</xdr:row>
      <xdr:rowOff>61595</xdr:rowOff>
    </xdr:from>
    <xdr:ext cx="762000" cy="259080"/>
    <xdr:sp macro="" textlink="">
      <xdr:nvSpPr>
        <xdr:cNvPr id="78" name="テキスト ボックス 77"/>
        <xdr:cNvSpPr txBox="1"/>
      </xdr:nvSpPr>
      <xdr:spPr>
        <a:xfrm>
          <a:off x="3924300" y="1823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12</xdr:row>
      <xdr:rowOff>146050</xdr:rowOff>
    </xdr:from>
    <xdr:to xmlns:xdr="http://schemas.openxmlformats.org/drawingml/2006/spreadsheetDrawing">
      <xdr:col>19</xdr:col>
      <xdr:colOff>38100</xdr:colOff>
      <xdr:row>13</xdr:row>
      <xdr:rowOff>76200</xdr:rowOff>
    </xdr:to>
    <xdr:sp macro="" textlink="">
      <xdr:nvSpPr>
        <xdr:cNvPr id="79" name="楕円 78"/>
        <xdr:cNvSpPr/>
      </xdr:nvSpPr>
      <xdr:spPr>
        <a:xfrm>
          <a:off x="3556000" y="2251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11</xdr:row>
      <xdr:rowOff>86360</xdr:rowOff>
    </xdr:from>
    <xdr:ext cx="762000" cy="257175"/>
    <xdr:sp macro="" textlink="">
      <xdr:nvSpPr>
        <xdr:cNvPr id="80" name="テキスト ボックス 79"/>
        <xdr:cNvSpPr txBox="1"/>
      </xdr:nvSpPr>
      <xdr:spPr>
        <a:xfrm>
          <a:off x="3225800" y="20199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168275</xdr:rowOff>
    </xdr:from>
    <xdr:to xmlns:xdr="http://schemas.openxmlformats.org/drawingml/2006/spreadsheetDrawing">
      <xdr:col>15</xdr:col>
      <xdr:colOff>101600</xdr:colOff>
      <xdr:row>15</xdr:row>
      <xdr:rowOff>98425</xdr:rowOff>
    </xdr:to>
    <xdr:sp macro="" textlink="">
      <xdr:nvSpPr>
        <xdr:cNvPr id="81" name="楕円 80"/>
        <xdr:cNvSpPr/>
      </xdr:nvSpPr>
      <xdr:spPr>
        <a:xfrm>
          <a:off x="2857500" y="2616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109220</xdr:rowOff>
    </xdr:from>
    <xdr:ext cx="762000" cy="257175"/>
    <xdr:sp macro="" textlink="">
      <xdr:nvSpPr>
        <xdr:cNvPr id="82" name="テキスト ボックス 81"/>
        <xdr:cNvSpPr txBox="1"/>
      </xdr:nvSpPr>
      <xdr:spPr>
        <a:xfrm>
          <a:off x="2527300" y="23856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6" name="テキスト ボックス 95"/>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7175"/>
    <xdr:sp macro="" textlink="">
      <xdr:nvSpPr>
        <xdr:cNvPr id="98" name="テキスト ボックス 97"/>
        <xdr:cNvSpPr txBox="1"/>
      </xdr:nvSpPr>
      <xdr:spPr>
        <a:xfrm>
          <a:off x="1384300" y="7795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9" name="直線コネクタ 98"/>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100" name="テキスト ボックス 99"/>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1" name="直線コネクタ 100"/>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102" name="テキスト ボックス 101"/>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3" name="直線コネクタ 102"/>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4" name="テキスト ボックス 103"/>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5" name="直線コネクタ 104"/>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6" name="テキスト ボックス 105"/>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7" name="直線コネクタ 106"/>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5270"/>
    <xdr:sp macro="" textlink="">
      <xdr:nvSpPr>
        <xdr:cNvPr id="108" name="テキスト ボックス 107"/>
        <xdr:cNvSpPr txBox="1"/>
      </xdr:nvSpPr>
      <xdr:spPr>
        <a:xfrm>
          <a:off x="1384300" y="6162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9" name="直線コネクタ 108"/>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10" name="テキスト ボックス 109"/>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1" name="直線コネクタ 11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12" name="テキスト ボックス 111"/>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210820</xdr:rowOff>
    </xdr:from>
    <xdr:to xmlns:xdr="http://schemas.openxmlformats.org/drawingml/2006/spreadsheetDrawing">
      <xdr:col>29</xdr:col>
      <xdr:colOff>127000</xdr:colOff>
      <xdr:row>35</xdr:row>
      <xdr:rowOff>21590</xdr:rowOff>
    </xdr:to>
    <xdr:cxnSp macro="">
      <xdr:nvCxnSpPr>
        <xdr:cNvPr id="114" name="直線コネクタ 113"/>
        <xdr:cNvCxnSpPr/>
      </xdr:nvCxnSpPr>
      <xdr:spPr>
        <a:xfrm flipV="1">
          <a:off x="5651500" y="6135370"/>
          <a:ext cx="0" cy="4965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32385</xdr:rowOff>
    </xdr:from>
    <xdr:ext cx="760095" cy="255270"/>
    <xdr:sp macro="" textlink="">
      <xdr:nvSpPr>
        <xdr:cNvPr id="115" name="人口1人当たり決算額の推移最小値テキスト445"/>
        <xdr:cNvSpPr txBox="1"/>
      </xdr:nvSpPr>
      <xdr:spPr>
        <a:xfrm>
          <a:off x="5740400" y="6642735"/>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35</xdr:row>
      <xdr:rowOff>21590</xdr:rowOff>
    </xdr:from>
    <xdr:to xmlns:xdr="http://schemas.openxmlformats.org/drawingml/2006/spreadsheetDrawing">
      <xdr:col>30</xdr:col>
      <xdr:colOff>25400</xdr:colOff>
      <xdr:row>35</xdr:row>
      <xdr:rowOff>21590</xdr:rowOff>
    </xdr:to>
    <xdr:cxnSp macro="">
      <xdr:nvCxnSpPr>
        <xdr:cNvPr id="116" name="直線コネクタ 115"/>
        <xdr:cNvCxnSpPr/>
      </xdr:nvCxnSpPr>
      <xdr:spPr>
        <a:xfrm>
          <a:off x="5562600" y="66319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126365</xdr:rowOff>
    </xdr:from>
    <xdr:ext cx="760095" cy="259080"/>
    <xdr:sp macro="" textlink="">
      <xdr:nvSpPr>
        <xdr:cNvPr id="117" name="人口1人当たり決算額の推移最大値テキスト445"/>
        <xdr:cNvSpPr txBox="1"/>
      </xdr:nvSpPr>
      <xdr:spPr>
        <a:xfrm>
          <a:off x="5740400" y="58794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210820</xdr:rowOff>
    </xdr:from>
    <xdr:to xmlns:xdr="http://schemas.openxmlformats.org/drawingml/2006/spreadsheetDrawing">
      <xdr:col>30</xdr:col>
      <xdr:colOff>25400</xdr:colOff>
      <xdr:row>33</xdr:row>
      <xdr:rowOff>210820</xdr:rowOff>
    </xdr:to>
    <xdr:cxnSp macro="">
      <xdr:nvCxnSpPr>
        <xdr:cNvPr id="118" name="直線コネクタ 117"/>
        <xdr:cNvCxnSpPr/>
      </xdr:nvCxnSpPr>
      <xdr:spPr>
        <a:xfrm>
          <a:off x="5562600" y="61353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21590</xdr:rowOff>
    </xdr:from>
    <xdr:to xmlns:xdr="http://schemas.openxmlformats.org/drawingml/2006/spreadsheetDrawing">
      <xdr:col>29</xdr:col>
      <xdr:colOff>127000</xdr:colOff>
      <xdr:row>35</xdr:row>
      <xdr:rowOff>271780</xdr:rowOff>
    </xdr:to>
    <xdr:cxnSp macro="">
      <xdr:nvCxnSpPr>
        <xdr:cNvPr id="119" name="直線コネクタ 118"/>
        <xdr:cNvCxnSpPr/>
      </xdr:nvCxnSpPr>
      <xdr:spPr>
        <a:xfrm flipV="1">
          <a:off x="5003800" y="6631940"/>
          <a:ext cx="647700" cy="2501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276860</xdr:rowOff>
    </xdr:from>
    <xdr:ext cx="760095" cy="259715"/>
    <xdr:sp macro="" textlink="">
      <xdr:nvSpPr>
        <xdr:cNvPr id="120" name="人口1人当たり決算額の推移平均値テキスト445"/>
        <xdr:cNvSpPr txBox="1"/>
      </xdr:nvSpPr>
      <xdr:spPr>
        <a:xfrm>
          <a:off x="5740400" y="6201410"/>
          <a:ext cx="76009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90170</xdr:rowOff>
    </xdr:from>
    <xdr:to xmlns:xdr="http://schemas.openxmlformats.org/drawingml/2006/spreadsheetDrawing">
      <xdr:col>29</xdr:col>
      <xdr:colOff>177800</xdr:colOff>
      <xdr:row>34</xdr:row>
      <xdr:rowOff>191135</xdr:rowOff>
    </xdr:to>
    <xdr:sp macro="" textlink="">
      <xdr:nvSpPr>
        <xdr:cNvPr id="121" name="フローチャート: 判断 120"/>
        <xdr:cNvSpPr/>
      </xdr:nvSpPr>
      <xdr:spPr>
        <a:xfrm>
          <a:off x="5600700" y="63576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271780</xdr:rowOff>
    </xdr:from>
    <xdr:to xmlns:xdr="http://schemas.openxmlformats.org/drawingml/2006/spreadsheetDrawing">
      <xdr:col>26</xdr:col>
      <xdr:colOff>50800</xdr:colOff>
      <xdr:row>36</xdr:row>
      <xdr:rowOff>102235</xdr:rowOff>
    </xdr:to>
    <xdr:cxnSp macro="">
      <xdr:nvCxnSpPr>
        <xdr:cNvPr id="122" name="直線コネクタ 121"/>
        <xdr:cNvCxnSpPr/>
      </xdr:nvCxnSpPr>
      <xdr:spPr>
        <a:xfrm flipV="1">
          <a:off x="4305300" y="6882130"/>
          <a:ext cx="698500" cy="173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34</xdr:row>
      <xdr:rowOff>259715</xdr:rowOff>
    </xdr:from>
    <xdr:to xmlns:xdr="http://schemas.openxmlformats.org/drawingml/2006/spreadsheetDrawing">
      <xdr:col>26</xdr:col>
      <xdr:colOff>101600</xdr:colOff>
      <xdr:row>35</xdr:row>
      <xdr:rowOff>19050</xdr:rowOff>
    </xdr:to>
    <xdr:sp macro="" textlink="">
      <xdr:nvSpPr>
        <xdr:cNvPr id="123" name="フローチャート: 判断 122"/>
        <xdr:cNvSpPr/>
      </xdr:nvSpPr>
      <xdr:spPr>
        <a:xfrm>
          <a:off x="4953000" y="65271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27940</xdr:rowOff>
    </xdr:from>
    <xdr:ext cx="736600" cy="258445"/>
    <xdr:sp macro="" textlink="">
      <xdr:nvSpPr>
        <xdr:cNvPr id="124" name="テキスト ボックス 123"/>
        <xdr:cNvSpPr txBox="1"/>
      </xdr:nvSpPr>
      <xdr:spPr>
        <a:xfrm>
          <a:off x="4622800" y="62953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102235</xdr:rowOff>
    </xdr:from>
    <xdr:to xmlns:xdr="http://schemas.openxmlformats.org/drawingml/2006/spreadsheetDrawing">
      <xdr:col>22</xdr:col>
      <xdr:colOff>114300</xdr:colOff>
      <xdr:row>37</xdr:row>
      <xdr:rowOff>137160</xdr:rowOff>
    </xdr:to>
    <xdr:cxnSp macro="">
      <xdr:nvCxnSpPr>
        <xdr:cNvPr id="125" name="直線コネクタ 124"/>
        <xdr:cNvCxnSpPr/>
      </xdr:nvCxnSpPr>
      <xdr:spPr>
        <a:xfrm flipV="1">
          <a:off x="3606800" y="7055485"/>
          <a:ext cx="698500" cy="206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34</xdr:row>
      <xdr:rowOff>333375</xdr:rowOff>
    </xdr:from>
    <xdr:to xmlns:xdr="http://schemas.openxmlformats.org/drawingml/2006/spreadsheetDrawing">
      <xdr:col>22</xdr:col>
      <xdr:colOff>165100</xdr:colOff>
      <xdr:row>35</xdr:row>
      <xdr:rowOff>91440</xdr:rowOff>
    </xdr:to>
    <xdr:sp macro="" textlink="">
      <xdr:nvSpPr>
        <xdr:cNvPr id="126" name="フローチャート: 判断 125"/>
        <xdr:cNvSpPr/>
      </xdr:nvSpPr>
      <xdr:spPr>
        <a:xfrm>
          <a:off x="4254500" y="66008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102235</xdr:rowOff>
    </xdr:from>
    <xdr:ext cx="762000" cy="258445"/>
    <xdr:sp macro="" textlink="">
      <xdr:nvSpPr>
        <xdr:cNvPr id="127" name="テキスト ボックス 126"/>
        <xdr:cNvSpPr txBox="1"/>
      </xdr:nvSpPr>
      <xdr:spPr>
        <a:xfrm>
          <a:off x="3924300" y="636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111125</xdr:rowOff>
    </xdr:from>
    <xdr:to xmlns:xdr="http://schemas.openxmlformats.org/drawingml/2006/spreadsheetDrawing">
      <xdr:col>18</xdr:col>
      <xdr:colOff>177800</xdr:colOff>
      <xdr:row>37</xdr:row>
      <xdr:rowOff>137160</xdr:rowOff>
    </xdr:to>
    <xdr:cxnSp macro="">
      <xdr:nvCxnSpPr>
        <xdr:cNvPr id="128" name="直線コネクタ 127"/>
        <xdr:cNvCxnSpPr/>
      </xdr:nvCxnSpPr>
      <xdr:spPr>
        <a:xfrm>
          <a:off x="2908300" y="7064375"/>
          <a:ext cx="698500" cy="197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193675</xdr:rowOff>
    </xdr:from>
    <xdr:to xmlns:xdr="http://schemas.openxmlformats.org/drawingml/2006/spreadsheetDrawing">
      <xdr:col>19</xdr:col>
      <xdr:colOff>38100</xdr:colOff>
      <xdr:row>37</xdr:row>
      <xdr:rowOff>294640</xdr:rowOff>
    </xdr:to>
    <xdr:sp macro="" textlink="">
      <xdr:nvSpPr>
        <xdr:cNvPr id="129" name="フローチャート: 判断 128"/>
        <xdr:cNvSpPr/>
      </xdr:nvSpPr>
      <xdr:spPr>
        <a:xfrm>
          <a:off x="3556000" y="73183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279400</xdr:rowOff>
    </xdr:from>
    <xdr:ext cx="762000" cy="259080"/>
    <xdr:sp macro="" textlink="">
      <xdr:nvSpPr>
        <xdr:cNvPr id="130" name="テキスト ボックス 129"/>
        <xdr:cNvSpPr txBox="1"/>
      </xdr:nvSpPr>
      <xdr:spPr>
        <a:xfrm>
          <a:off x="3225800" y="740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173355</xdr:rowOff>
    </xdr:from>
    <xdr:to xmlns:xdr="http://schemas.openxmlformats.org/drawingml/2006/spreadsheetDrawing">
      <xdr:col>15</xdr:col>
      <xdr:colOff>101600</xdr:colOff>
      <xdr:row>37</xdr:row>
      <xdr:rowOff>275590</xdr:rowOff>
    </xdr:to>
    <xdr:sp macro="" textlink="">
      <xdr:nvSpPr>
        <xdr:cNvPr id="131" name="フローチャート: 判断 130"/>
        <xdr:cNvSpPr/>
      </xdr:nvSpPr>
      <xdr:spPr>
        <a:xfrm>
          <a:off x="2857500" y="72980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260985</xdr:rowOff>
    </xdr:from>
    <xdr:ext cx="762000" cy="255905"/>
    <xdr:sp macro="" textlink="">
      <xdr:nvSpPr>
        <xdr:cNvPr id="132" name="テキスト ボックス 131"/>
        <xdr:cNvSpPr txBox="1"/>
      </xdr:nvSpPr>
      <xdr:spPr>
        <a:xfrm>
          <a:off x="2527300" y="73856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33" name="テキスト ボックス 132"/>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4" name="テキスト ボックス 13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5" name="テキスト ボックス 13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6" name="テキスト ボックス 13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7" name="テキスト ボックス 13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313055</xdr:rowOff>
    </xdr:from>
    <xdr:to xmlns:xdr="http://schemas.openxmlformats.org/drawingml/2006/spreadsheetDrawing">
      <xdr:col>29</xdr:col>
      <xdr:colOff>177800</xdr:colOff>
      <xdr:row>35</xdr:row>
      <xdr:rowOff>72390</xdr:rowOff>
    </xdr:to>
    <xdr:sp macro="" textlink="">
      <xdr:nvSpPr>
        <xdr:cNvPr id="138" name="楕円 137"/>
        <xdr:cNvSpPr/>
      </xdr:nvSpPr>
      <xdr:spPr>
        <a:xfrm>
          <a:off x="5600700" y="65805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221615</xdr:rowOff>
    </xdr:from>
    <xdr:ext cx="760095" cy="258445"/>
    <xdr:sp macro="" textlink="">
      <xdr:nvSpPr>
        <xdr:cNvPr id="139" name="人口1人当たり決算額の推移該当値テキスト445"/>
        <xdr:cNvSpPr txBox="1"/>
      </xdr:nvSpPr>
      <xdr:spPr>
        <a:xfrm>
          <a:off x="5740400" y="64890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220345</xdr:rowOff>
    </xdr:from>
    <xdr:to xmlns:xdr="http://schemas.openxmlformats.org/drawingml/2006/spreadsheetDrawing">
      <xdr:col>26</xdr:col>
      <xdr:colOff>101600</xdr:colOff>
      <xdr:row>35</xdr:row>
      <xdr:rowOff>321310</xdr:rowOff>
    </xdr:to>
    <xdr:sp macro="" textlink="">
      <xdr:nvSpPr>
        <xdr:cNvPr id="140" name="楕円 139"/>
        <xdr:cNvSpPr/>
      </xdr:nvSpPr>
      <xdr:spPr>
        <a:xfrm>
          <a:off x="4953000" y="68306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307975</xdr:rowOff>
    </xdr:from>
    <xdr:ext cx="736600" cy="259080"/>
    <xdr:sp macro="" textlink="">
      <xdr:nvSpPr>
        <xdr:cNvPr id="141" name="テキスト ボックス 140"/>
        <xdr:cNvSpPr txBox="1"/>
      </xdr:nvSpPr>
      <xdr:spPr>
        <a:xfrm>
          <a:off x="4622800" y="6918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52070</xdr:rowOff>
    </xdr:from>
    <xdr:to xmlns:xdr="http://schemas.openxmlformats.org/drawingml/2006/spreadsheetDrawing">
      <xdr:col>22</xdr:col>
      <xdr:colOff>165100</xdr:colOff>
      <xdr:row>36</xdr:row>
      <xdr:rowOff>153035</xdr:rowOff>
    </xdr:to>
    <xdr:sp macro="" textlink="">
      <xdr:nvSpPr>
        <xdr:cNvPr id="142" name="楕円 141"/>
        <xdr:cNvSpPr/>
      </xdr:nvSpPr>
      <xdr:spPr>
        <a:xfrm>
          <a:off x="4254500" y="70053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137795</xdr:rowOff>
    </xdr:from>
    <xdr:ext cx="762000" cy="259715"/>
    <xdr:sp macro="" textlink="">
      <xdr:nvSpPr>
        <xdr:cNvPr id="143" name="テキスト ボックス 142"/>
        <xdr:cNvSpPr txBox="1"/>
      </xdr:nvSpPr>
      <xdr:spPr>
        <a:xfrm>
          <a:off x="3924300" y="70910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86360</xdr:rowOff>
    </xdr:from>
    <xdr:to xmlns:xdr="http://schemas.openxmlformats.org/drawingml/2006/spreadsheetDrawing">
      <xdr:col>19</xdr:col>
      <xdr:colOff>38100</xdr:colOff>
      <xdr:row>37</xdr:row>
      <xdr:rowOff>186690</xdr:rowOff>
    </xdr:to>
    <xdr:sp macro="" textlink="">
      <xdr:nvSpPr>
        <xdr:cNvPr id="144" name="楕円 143"/>
        <xdr:cNvSpPr/>
      </xdr:nvSpPr>
      <xdr:spPr>
        <a:xfrm>
          <a:off x="3556000" y="72110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26035</xdr:rowOff>
    </xdr:from>
    <xdr:ext cx="762000" cy="259715"/>
    <xdr:sp macro="" textlink="">
      <xdr:nvSpPr>
        <xdr:cNvPr id="145" name="テキスト ボックス 144"/>
        <xdr:cNvSpPr txBox="1"/>
      </xdr:nvSpPr>
      <xdr:spPr>
        <a:xfrm>
          <a:off x="3225800" y="69792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60325</xdr:rowOff>
    </xdr:from>
    <xdr:to xmlns:xdr="http://schemas.openxmlformats.org/drawingml/2006/spreadsheetDrawing">
      <xdr:col>15</xdr:col>
      <xdr:colOff>101600</xdr:colOff>
      <xdr:row>36</xdr:row>
      <xdr:rowOff>161925</xdr:rowOff>
    </xdr:to>
    <xdr:sp macro="" textlink="">
      <xdr:nvSpPr>
        <xdr:cNvPr id="146" name="楕円 145"/>
        <xdr:cNvSpPr/>
      </xdr:nvSpPr>
      <xdr:spPr>
        <a:xfrm>
          <a:off x="2857500" y="701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172085</xdr:rowOff>
    </xdr:from>
    <xdr:ext cx="762000" cy="259080"/>
    <xdr:sp macro="" textlink="">
      <xdr:nvSpPr>
        <xdr:cNvPr id="147" name="テキスト ボックス 146"/>
        <xdr:cNvSpPr txBox="1"/>
      </xdr:nvSpPr>
      <xdr:spPr>
        <a:xfrm>
          <a:off x="2527300" y="678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11,019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宮崎県都城市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161,515
159,296
653.36
133,140,300
129,988,378
1,544,906
42,146,965
64,977,976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175"/>
    <xdr:sp macro="" textlink="">
      <xdr:nvSpPr>
        <xdr:cNvPr id="42" name="テキスト ボックス 41"/>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57175"/>
    <xdr:sp macro="" textlink="">
      <xdr:nvSpPr>
        <xdr:cNvPr id="44" name="テキスト ボックス 43"/>
        <xdr:cNvSpPr txBox="1"/>
      </xdr:nvSpPr>
      <xdr:spPr>
        <a:xfrm>
          <a:off x="230505" y="6512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7175"/>
    <xdr:sp macro="" textlink="">
      <xdr:nvSpPr>
        <xdr:cNvPr id="46" name="テキスト ボックス 45"/>
        <xdr:cNvSpPr txBox="1"/>
      </xdr:nvSpPr>
      <xdr:spPr>
        <a:xfrm>
          <a:off x="230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57175"/>
    <xdr:sp macro="" textlink="">
      <xdr:nvSpPr>
        <xdr:cNvPr id="48" name="テキスト ボックス 47"/>
        <xdr:cNvSpPr txBox="1"/>
      </xdr:nvSpPr>
      <xdr:spPr>
        <a:xfrm>
          <a:off x="230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168910</xdr:rowOff>
    </xdr:from>
    <xdr:ext cx="531495" cy="257175"/>
    <xdr:sp macro="" textlink="">
      <xdr:nvSpPr>
        <xdr:cNvPr id="50" name="テキスト ボックス 49"/>
        <xdr:cNvSpPr txBox="1"/>
      </xdr:nvSpPr>
      <xdr:spPr>
        <a:xfrm>
          <a:off x="230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175"/>
    <xdr:sp macro="" textlink="">
      <xdr:nvSpPr>
        <xdr:cNvPr id="52" name="テキスト ボックス 51"/>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50800</xdr:rowOff>
    </xdr:from>
    <xdr:to xmlns:xdr="http://schemas.openxmlformats.org/drawingml/2006/spreadsheetDrawing">
      <xdr:col>24</xdr:col>
      <xdr:colOff>62865</xdr:colOff>
      <xdr:row>36</xdr:row>
      <xdr:rowOff>163195</xdr:rowOff>
    </xdr:to>
    <xdr:cxnSp macro="">
      <xdr:nvCxnSpPr>
        <xdr:cNvPr id="54" name="直線コネクタ 53"/>
        <xdr:cNvCxnSpPr/>
      </xdr:nvCxnSpPr>
      <xdr:spPr>
        <a:xfrm flipV="1">
          <a:off x="4633595" y="5537200"/>
          <a:ext cx="1270" cy="798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167005</xdr:rowOff>
    </xdr:from>
    <xdr:ext cx="534670" cy="257175"/>
    <xdr:sp macro="" textlink="">
      <xdr:nvSpPr>
        <xdr:cNvPr id="55" name="人件費最小値テキスト"/>
        <xdr:cNvSpPr txBox="1"/>
      </xdr:nvSpPr>
      <xdr:spPr>
        <a:xfrm>
          <a:off x="4686300" y="63392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36</xdr:row>
      <xdr:rowOff>163195</xdr:rowOff>
    </xdr:from>
    <xdr:to xmlns:xdr="http://schemas.openxmlformats.org/drawingml/2006/spreadsheetDrawing">
      <xdr:col>24</xdr:col>
      <xdr:colOff>152400</xdr:colOff>
      <xdr:row>36</xdr:row>
      <xdr:rowOff>163195</xdr:rowOff>
    </xdr:to>
    <xdr:cxnSp macro="">
      <xdr:nvCxnSpPr>
        <xdr:cNvPr id="56" name="直線コネクタ 55"/>
        <xdr:cNvCxnSpPr/>
      </xdr:nvCxnSpPr>
      <xdr:spPr>
        <a:xfrm>
          <a:off x="4546600" y="633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168910</xdr:rowOff>
    </xdr:from>
    <xdr:ext cx="534670" cy="257175"/>
    <xdr:sp macro="" textlink="">
      <xdr:nvSpPr>
        <xdr:cNvPr id="57" name="人件費最大値テキスト"/>
        <xdr:cNvSpPr txBox="1"/>
      </xdr:nvSpPr>
      <xdr:spPr>
        <a:xfrm>
          <a:off x="4686300" y="53124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50800</xdr:rowOff>
    </xdr:from>
    <xdr:to xmlns:xdr="http://schemas.openxmlformats.org/drawingml/2006/spreadsheetDrawing">
      <xdr:col>24</xdr:col>
      <xdr:colOff>152400</xdr:colOff>
      <xdr:row>32</xdr:row>
      <xdr:rowOff>50800</xdr:rowOff>
    </xdr:to>
    <xdr:cxnSp macro="">
      <xdr:nvCxnSpPr>
        <xdr:cNvPr id="58" name="直線コネクタ 57"/>
        <xdr:cNvCxnSpPr/>
      </xdr:nvCxnSpPr>
      <xdr:spPr>
        <a:xfrm>
          <a:off x="4546600" y="553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104775</xdr:rowOff>
    </xdr:from>
    <xdr:to xmlns:xdr="http://schemas.openxmlformats.org/drawingml/2006/spreadsheetDrawing">
      <xdr:col>24</xdr:col>
      <xdr:colOff>63500</xdr:colOff>
      <xdr:row>32</xdr:row>
      <xdr:rowOff>50800</xdr:rowOff>
    </xdr:to>
    <xdr:cxnSp macro="">
      <xdr:nvCxnSpPr>
        <xdr:cNvPr id="59" name="直線コネクタ 58"/>
        <xdr:cNvCxnSpPr/>
      </xdr:nvCxnSpPr>
      <xdr:spPr>
        <a:xfrm>
          <a:off x="3797300" y="5419725"/>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12700</xdr:rowOff>
    </xdr:from>
    <xdr:ext cx="534670" cy="259080"/>
    <xdr:sp macro="" textlink="">
      <xdr:nvSpPr>
        <xdr:cNvPr id="60" name="人件費平均値テキスト"/>
        <xdr:cNvSpPr txBox="1"/>
      </xdr:nvSpPr>
      <xdr:spPr>
        <a:xfrm>
          <a:off x="4686300" y="5842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34290</xdr:rowOff>
    </xdr:from>
    <xdr:to xmlns:xdr="http://schemas.openxmlformats.org/drawingml/2006/spreadsheetDrawing">
      <xdr:col>24</xdr:col>
      <xdr:colOff>114300</xdr:colOff>
      <xdr:row>34</xdr:row>
      <xdr:rowOff>135890</xdr:rowOff>
    </xdr:to>
    <xdr:sp macro="" textlink="">
      <xdr:nvSpPr>
        <xdr:cNvPr id="61" name="フローチャート: 判断 60"/>
        <xdr:cNvSpPr/>
      </xdr:nvSpPr>
      <xdr:spPr>
        <a:xfrm>
          <a:off x="4584700" y="58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43180</xdr:rowOff>
    </xdr:from>
    <xdr:to xmlns:xdr="http://schemas.openxmlformats.org/drawingml/2006/spreadsheetDrawing">
      <xdr:col>19</xdr:col>
      <xdr:colOff>177800</xdr:colOff>
      <xdr:row>31</xdr:row>
      <xdr:rowOff>104775</xdr:rowOff>
    </xdr:to>
    <xdr:cxnSp macro="">
      <xdr:nvCxnSpPr>
        <xdr:cNvPr id="62" name="直線コネクタ 61"/>
        <xdr:cNvCxnSpPr/>
      </xdr:nvCxnSpPr>
      <xdr:spPr>
        <a:xfrm>
          <a:off x="2908300" y="535813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149860</xdr:rowOff>
    </xdr:from>
    <xdr:to xmlns:xdr="http://schemas.openxmlformats.org/drawingml/2006/spreadsheetDrawing">
      <xdr:col>20</xdr:col>
      <xdr:colOff>38100</xdr:colOff>
      <xdr:row>34</xdr:row>
      <xdr:rowOff>80010</xdr:rowOff>
    </xdr:to>
    <xdr:sp macro="" textlink="">
      <xdr:nvSpPr>
        <xdr:cNvPr id="63" name="フローチャート: 判断 62"/>
        <xdr:cNvSpPr/>
      </xdr:nvSpPr>
      <xdr:spPr>
        <a:xfrm>
          <a:off x="3746500" y="580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71120</xdr:rowOff>
    </xdr:from>
    <xdr:ext cx="532765" cy="259080"/>
    <xdr:sp macro="" textlink="">
      <xdr:nvSpPr>
        <xdr:cNvPr id="64" name="テキスト ボックス 63"/>
        <xdr:cNvSpPr txBox="1"/>
      </xdr:nvSpPr>
      <xdr:spPr>
        <a:xfrm>
          <a:off x="3529965" y="5900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43180</xdr:rowOff>
    </xdr:from>
    <xdr:to xmlns:xdr="http://schemas.openxmlformats.org/drawingml/2006/spreadsheetDrawing">
      <xdr:col>15</xdr:col>
      <xdr:colOff>50800</xdr:colOff>
      <xdr:row>32</xdr:row>
      <xdr:rowOff>50165</xdr:rowOff>
    </xdr:to>
    <xdr:cxnSp macro="">
      <xdr:nvCxnSpPr>
        <xdr:cNvPr id="65" name="直線コネクタ 64"/>
        <xdr:cNvCxnSpPr/>
      </xdr:nvCxnSpPr>
      <xdr:spPr>
        <a:xfrm flipV="1">
          <a:off x="2019300" y="535813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163830</xdr:rowOff>
    </xdr:from>
    <xdr:to xmlns:xdr="http://schemas.openxmlformats.org/drawingml/2006/spreadsheetDrawing">
      <xdr:col>15</xdr:col>
      <xdr:colOff>101600</xdr:colOff>
      <xdr:row>34</xdr:row>
      <xdr:rowOff>93980</xdr:rowOff>
    </xdr:to>
    <xdr:sp macro="" textlink="">
      <xdr:nvSpPr>
        <xdr:cNvPr id="66" name="フローチャート: 判断 65"/>
        <xdr:cNvSpPr/>
      </xdr:nvSpPr>
      <xdr:spPr>
        <a:xfrm>
          <a:off x="2857500" y="58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85090</xdr:rowOff>
    </xdr:from>
    <xdr:ext cx="532765" cy="259080"/>
    <xdr:sp macro="" textlink="">
      <xdr:nvSpPr>
        <xdr:cNvPr id="67" name="テキスト ボックス 66"/>
        <xdr:cNvSpPr txBox="1"/>
      </xdr:nvSpPr>
      <xdr:spPr>
        <a:xfrm>
          <a:off x="2640965" y="5914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50165</xdr:rowOff>
    </xdr:from>
    <xdr:to xmlns:xdr="http://schemas.openxmlformats.org/drawingml/2006/spreadsheetDrawing">
      <xdr:col>10</xdr:col>
      <xdr:colOff>114300</xdr:colOff>
      <xdr:row>34</xdr:row>
      <xdr:rowOff>110490</xdr:rowOff>
    </xdr:to>
    <xdr:cxnSp macro="">
      <xdr:nvCxnSpPr>
        <xdr:cNvPr id="68" name="直線コネクタ 67"/>
        <xdr:cNvCxnSpPr/>
      </xdr:nvCxnSpPr>
      <xdr:spPr>
        <a:xfrm flipV="1">
          <a:off x="1130300" y="5536565"/>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635</xdr:rowOff>
    </xdr:from>
    <xdr:to xmlns:xdr="http://schemas.openxmlformats.org/drawingml/2006/spreadsheetDrawing">
      <xdr:col>10</xdr:col>
      <xdr:colOff>165100</xdr:colOff>
      <xdr:row>36</xdr:row>
      <xdr:rowOff>102235</xdr:rowOff>
    </xdr:to>
    <xdr:sp macro="" textlink="">
      <xdr:nvSpPr>
        <xdr:cNvPr id="69" name="フローチャート: 判断 68"/>
        <xdr:cNvSpPr/>
      </xdr:nvSpPr>
      <xdr:spPr>
        <a:xfrm>
          <a:off x="19685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93345</xdr:rowOff>
    </xdr:from>
    <xdr:ext cx="532765" cy="259080"/>
    <xdr:sp macro="" textlink="">
      <xdr:nvSpPr>
        <xdr:cNvPr id="70" name="テキスト ボックス 69"/>
        <xdr:cNvSpPr txBox="1"/>
      </xdr:nvSpPr>
      <xdr:spPr>
        <a:xfrm>
          <a:off x="1751965" y="62655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141605</xdr:rowOff>
    </xdr:from>
    <xdr:to xmlns:xdr="http://schemas.openxmlformats.org/drawingml/2006/spreadsheetDrawing">
      <xdr:col>6</xdr:col>
      <xdr:colOff>38100</xdr:colOff>
      <xdr:row>37</xdr:row>
      <xdr:rowOff>71755</xdr:rowOff>
    </xdr:to>
    <xdr:sp macro="" textlink="">
      <xdr:nvSpPr>
        <xdr:cNvPr id="71" name="フローチャート: 判断 70"/>
        <xdr:cNvSpPr/>
      </xdr:nvSpPr>
      <xdr:spPr>
        <a:xfrm>
          <a:off x="107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63500</xdr:rowOff>
    </xdr:from>
    <xdr:ext cx="532765" cy="257175"/>
    <xdr:sp macro="" textlink="">
      <xdr:nvSpPr>
        <xdr:cNvPr id="72" name="テキスト ボックス 71"/>
        <xdr:cNvSpPr txBox="1"/>
      </xdr:nvSpPr>
      <xdr:spPr>
        <a:xfrm>
          <a:off x="862965" y="6407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0</xdr:rowOff>
    </xdr:from>
    <xdr:to xmlns:xdr="http://schemas.openxmlformats.org/drawingml/2006/spreadsheetDrawing">
      <xdr:col>24</xdr:col>
      <xdr:colOff>114300</xdr:colOff>
      <xdr:row>32</xdr:row>
      <xdr:rowOff>101600</xdr:rowOff>
    </xdr:to>
    <xdr:sp macro="" textlink="">
      <xdr:nvSpPr>
        <xdr:cNvPr id="78" name="楕円 77"/>
        <xdr:cNvSpPr/>
      </xdr:nvSpPr>
      <xdr:spPr>
        <a:xfrm>
          <a:off x="4584700" y="5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124460</xdr:rowOff>
    </xdr:from>
    <xdr:ext cx="534670" cy="259080"/>
    <xdr:sp macro="" textlink="">
      <xdr:nvSpPr>
        <xdr:cNvPr id="79" name="人件費該当値テキスト"/>
        <xdr:cNvSpPr txBox="1"/>
      </xdr:nvSpPr>
      <xdr:spPr>
        <a:xfrm>
          <a:off x="4686300" y="5439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53975</xdr:rowOff>
    </xdr:from>
    <xdr:to xmlns:xdr="http://schemas.openxmlformats.org/drawingml/2006/spreadsheetDrawing">
      <xdr:col>20</xdr:col>
      <xdr:colOff>38100</xdr:colOff>
      <xdr:row>31</xdr:row>
      <xdr:rowOff>155575</xdr:rowOff>
    </xdr:to>
    <xdr:sp macro="" textlink="">
      <xdr:nvSpPr>
        <xdr:cNvPr id="80" name="楕円 79"/>
        <xdr:cNvSpPr/>
      </xdr:nvSpPr>
      <xdr:spPr>
        <a:xfrm>
          <a:off x="3746500" y="53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30</xdr:row>
      <xdr:rowOff>635</xdr:rowOff>
    </xdr:from>
    <xdr:ext cx="532765" cy="259080"/>
    <xdr:sp macro="" textlink="">
      <xdr:nvSpPr>
        <xdr:cNvPr id="81" name="テキスト ボックス 80"/>
        <xdr:cNvSpPr txBox="1"/>
      </xdr:nvSpPr>
      <xdr:spPr>
        <a:xfrm>
          <a:off x="3529965" y="5144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163830</xdr:rowOff>
    </xdr:from>
    <xdr:to xmlns:xdr="http://schemas.openxmlformats.org/drawingml/2006/spreadsheetDrawing">
      <xdr:col>15</xdr:col>
      <xdr:colOff>101600</xdr:colOff>
      <xdr:row>31</xdr:row>
      <xdr:rowOff>93980</xdr:rowOff>
    </xdr:to>
    <xdr:sp macro="" textlink="">
      <xdr:nvSpPr>
        <xdr:cNvPr id="82" name="楕円 81"/>
        <xdr:cNvSpPr/>
      </xdr:nvSpPr>
      <xdr:spPr>
        <a:xfrm>
          <a:off x="285750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29</xdr:row>
      <xdr:rowOff>110490</xdr:rowOff>
    </xdr:from>
    <xdr:ext cx="532765" cy="257175"/>
    <xdr:sp macro="" textlink="">
      <xdr:nvSpPr>
        <xdr:cNvPr id="83" name="テキスト ボックス 82"/>
        <xdr:cNvSpPr txBox="1"/>
      </xdr:nvSpPr>
      <xdr:spPr>
        <a:xfrm>
          <a:off x="2640965" y="50825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170815</xdr:rowOff>
    </xdr:from>
    <xdr:to xmlns:xdr="http://schemas.openxmlformats.org/drawingml/2006/spreadsheetDrawing">
      <xdr:col>10</xdr:col>
      <xdr:colOff>165100</xdr:colOff>
      <xdr:row>32</xdr:row>
      <xdr:rowOff>100965</xdr:rowOff>
    </xdr:to>
    <xdr:sp macro="" textlink="">
      <xdr:nvSpPr>
        <xdr:cNvPr id="84" name="楕円 83"/>
        <xdr:cNvSpPr/>
      </xdr:nvSpPr>
      <xdr:spPr>
        <a:xfrm>
          <a:off x="1968500" y="54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30</xdr:row>
      <xdr:rowOff>117475</xdr:rowOff>
    </xdr:from>
    <xdr:ext cx="532765" cy="259080"/>
    <xdr:sp macro="" textlink="">
      <xdr:nvSpPr>
        <xdr:cNvPr id="85" name="テキスト ボックス 84"/>
        <xdr:cNvSpPr txBox="1"/>
      </xdr:nvSpPr>
      <xdr:spPr>
        <a:xfrm>
          <a:off x="1751965" y="52609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59690</xdr:rowOff>
    </xdr:from>
    <xdr:to xmlns:xdr="http://schemas.openxmlformats.org/drawingml/2006/spreadsheetDrawing">
      <xdr:col>6</xdr:col>
      <xdr:colOff>38100</xdr:colOff>
      <xdr:row>34</xdr:row>
      <xdr:rowOff>161290</xdr:rowOff>
    </xdr:to>
    <xdr:sp macro="" textlink="">
      <xdr:nvSpPr>
        <xdr:cNvPr id="86" name="楕円 85"/>
        <xdr:cNvSpPr/>
      </xdr:nvSpPr>
      <xdr:spPr>
        <a:xfrm>
          <a:off x="1079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6350</xdr:rowOff>
    </xdr:from>
    <xdr:ext cx="532765" cy="257175"/>
    <xdr:sp macro="" textlink="">
      <xdr:nvSpPr>
        <xdr:cNvPr id="87" name="テキスト ボックス 86"/>
        <xdr:cNvSpPr txBox="1"/>
      </xdr:nvSpPr>
      <xdr:spPr>
        <a:xfrm>
          <a:off x="862965" y="56642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6" name="テキスト ボックス 95"/>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7175"/>
    <xdr:sp macro="" textlink="">
      <xdr:nvSpPr>
        <xdr:cNvPr id="98" name="テキスト ボックス 97"/>
        <xdr:cNvSpPr txBox="1"/>
      </xdr:nvSpPr>
      <xdr:spPr>
        <a:xfrm>
          <a:off x="230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7175"/>
    <xdr:sp macro="" textlink="">
      <xdr:nvSpPr>
        <xdr:cNvPr id="102" name="テキスト ボックス 101"/>
        <xdr:cNvSpPr txBox="1"/>
      </xdr:nvSpPr>
      <xdr:spPr>
        <a:xfrm>
          <a:off x="230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3725" cy="259080"/>
    <xdr:sp macro="" textlink="">
      <xdr:nvSpPr>
        <xdr:cNvPr id="104" name="テキスト ボックス 103"/>
        <xdr:cNvSpPr txBox="1"/>
      </xdr:nvSpPr>
      <xdr:spPr>
        <a:xfrm>
          <a:off x="166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725" cy="257175"/>
    <xdr:sp macro="" textlink="">
      <xdr:nvSpPr>
        <xdr:cNvPr id="106" name="テキスト ボックス 105"/>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3725" cy="258445"/>
    <xdr:sp macro="" textlink="">
      <xdr:nvSpPr>
        <xdr:cNvPr id="108" name="テキスト ボックス 107"/>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3725" cy="259080"/>
    <xdr:sp macro="" textlink="">
      <xdr:nvSpPr>
        <xdr:cNvPr id="110" name="テキスト ボックス 109"/>
        <xdr:cNvSpPr txBox="1"/>
      </xdr:nvSpPr>
      <xdr:spPr>
        <a:xfrm>
          <a:off x="166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2" name="テキスト ボックス 111"/>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101600</xdr:rowOff>
    </xdr:from>
    <xdr:to xmlns:xdr="http://schemas.openxmlformats.org/drawingml/2006/spreadsheetDrawing">
      <xdr:col>24</xdr:col>
      <xdr:colOff>62865</xdr:colOff>
      <xdr:row>58</xdr:row>
      <xdr:rowOff>153035</xdr:rowOff>
    </xdr:to>
    <xdr:cxnSp macro="">
      <xdr:nvCxnSpPr>
        <xdr:cNvPr id="114" name="直線コネクタ 113"/>
        <xdr:cNvCxnSpPr/>
      </xdr:nvCxnSpPr>
      <xdr:spPr>
        <a:xfrm flipV="1">
          <a:off x="4633595" y="8674100"/>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156845</xdr:rowOff>
    </xdr:from>
    <xdr:ext cx="534670" cy="257175"/>
    <xdr:sp macro="" textlink="">
      <xdr:nvSpPr>
        <xdr:cNvPr id="115" name="物件費最小値テキスト"/>
        <xdr:cNvSpPr txBox="1"/>
      </xdr:nvSpPr>
      <xdr:spPr>
        <a:xfrm>
          <a:off x="4686300" y="101009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153035</xdr:rowOff>
    </xdr:from>
    <xdr:to xmlns:xdr="http://schemas.openxmlformats.org/drawingml/2006/spreadsheetDrawing">
      <xdr:col>24</xdr:col>
      <xdr:colOff>152400</xdr:colOff>
      <xdr:row>58</xdr:row>
      <xdr:rowOff>153035</xdr:rowOff>
    </xdr:to>
    <xdr:cxnSp macro="">
      <xdr:nvCxnSpPr>
        <xdr:cNvPr id="116" name="直線コネクタ 115"/>
        <xdr:cNvCxnSpPr/>
      </xdr:nvCxnSpPr>
      <xdr:spPr>
        <a:xfrm>
          <a:off x="4546600" y="10097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48260</xdr:rowOff>
    </xdr:from>
    <xdr:ext cx="598805" cy="259080"/>
    <xdr:sp macro="" textlink="">
      <xdr:nvSpPr>
        <xdr:cNvPr id="117" name="物件費最大値テキスト"/>
        <xdr:cNvSpPr txBox="1"/>
      </xdr:nvSpPr>
      <xdr:spPr>
        <a:xfrm>
          <a:off x="4686300" y="8449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101600</xdr:rowOff>
    </xdr:from>
    <xdr:to xmlns:xdr="http://schemas.openxmlformats.org/drawingml/2006/spreadsheetDrawing">
      <xdr:col>24</xdr:col>
      <xdr:colOff>152400</xdr:colOff>
      <xdr:row>50</xdr:row>
      <xdr:rowOff>101600</xdr:rowOff>
    </xdr:to>
    <xdr:cxnSp macro="">
      <xdr:nvCxnSpPr>
        <xdr:cNvPr id="118" name="直線コネクタ 117"/>
        <xdr:cNvCxnSpPr/>
      </xdr:nvCxnSpPr>
      <xdr:spPr>
        <a:xfrm>
          <a:off x="4546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50</xdr:row>
      <xdr:rowOff>101600</xdr:rowOff>
    </xdr:from>
    <xdr:to xmlns:xdr="http://schemas.openxmlformats.org/drawingml/2006/spreadsheetDrawing">
      <xdr:col>24</xdr:col>
      <xdr:colOff>63500</xdr:colOff>
      <xdr:row>51</xdr:row>
      <xdr:rowOff>50165</xdr:rowOff>
    </xdr:to>
    <xdr:cxnSp macro="">
      <xdr:nvCxnSpPr>
        <xdr:cNvPr id="119" name="直線コネクタ 118"/>
        <xdr:cNvCxnSpPr/>
      </xdr:nvCxnSpPr>
      <xdr:spPr>
        <a:xfrm flipV="1">
          <a:off x="3797300" y="8674100"/>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94615</xdr:rowOff>
    </xdr:from>
    <xdr:ext cx="534670" cy="259080"/>
    <xdr:sp macro="" textlink="">
      <xdr:nvSpPr>
        <xdr:cNvPr id="120" name="物件費平均値テキスト"/>
        <xdr:cNvSpPr txBox="1"/>
      </xdr:nvSpPr>
      <xdr:spPr>
        <a:xfrm>
          <a:off x="4686300" y="9524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116205</xdr:rowOff>
    </xdr:from>
    <xdr:to xmlns:xdr="http://schemas.openxmlformats.org/drawingml/2006/spreadsheetDrawing">
      <xdr:col>24</xdr:col>
      <xdr:colOff>114300</xdr:colOff>
      <xdr:row>56</xdr:row>
      <xdr:rowOff>46355</xdr:rowOff>
    </xdr:to>
    <xdr:sp macro="" textlink="">
      <xdr:nvSpPr>
        <xdr:cNvPr id="121" name="フローチャート: 判断 120"/>
        <xdr:cNvSpPr/>
      </xdr:nvSpPr>
      <xdr:spPr>
        <a:xfrm>
          <a:off x="4584700" y="954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51</xdr:row>
      <xdr:rowOff>50165</xdr:rowOff>
    </xdr:from>
    <xdr:to xmlns:xdr="http://schemas.openxmlformats.org/drawingml/2006/spreadsheetDrawing">
      <xdr:col>19</xdr:col>
      <xdr:colOff>177800</xdr:colOff>
      <xdr:row>54</xdr:row>
      <xdr:rowOff>92075</xdr:rowOff>
    </xdr:to>
    <xdr:cxnSp macro="">
      <xdr:nvCxnSpPr>
        <xdr:cNvPr id="122" name="直線コネクタ 121"/>
        <xdr:cNvCxnSpPr/>
      </xdr:nvCxnSpPr>
      <xdr:spPr>
        <a:xfrm flipV="1">
          <a:off x="2908300" y="8794115"/>
          <a:ext cx="889000" cy="556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132715</xdr:rowOff>
    </xdr:from>
    <xdr:to xmlns:xdr="http://schemas.openxmlformats.org/drawingml/2006/spreadsheetDrawing">
      <xdr:col>20</xdr:col>
      <xdr:colOff>38100</xdr:colOff>
      <xdr:row>56</xdr:row>
      <xdr:rowOff>63500</xdr:rowOff>
    </xdr:to>
    <xdr:sp macro="" textlink="">
      <xdr:nvSpPr>
        <xdr:cNvPr id="123" name="フローチャート: 判断 122"/>
        <xdr:cNvSpPr/>
      </xdr:nvSpPr>
      <xdr:spPr>
        <a:xfrm>
          <a:off x="3746500" y="9562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53975</xdr:rowOff>
    </xdr:from>
    <xdr:ext cx="532765" cy="257175"/>
    <xdr:sp macro="" textlink="">
      <xdr:nvSpPr>
        <xdr:cNvPr id="124" name="テキスト ボックス 123"/>
        <xdr:cNvSpPr txBox="1"/>
      </xdr:nvSpPr>
      <xdr:spPr>
        <a:xfrm>
          <a:off x="3529965" y="9655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92075</xdr:rowOff>
    </xdr:from>
    <xdr:to xmlns:xdr="http://schemas.openxmlformats.org/drawingml/2006/spreadsheetDrawing">
      <xdr:col>15</xdr:col>
      <xdr:colOff>50800</xdr:colOff>
      <xdr:row>56</xdr:row>
      <xdr:rowOff>7620</xdr:rowOff>
    </xdr:to>
    <xdr:cxnSp macro="">
      <xdr:nvCxnSpPr>
        <xdr:cNvPr id="125" name="直線コネクタ 124"/>
        <xdr:cNvCxnSpPr/>
      </xdr:nvCxnSpPr>
      <xdr:spPr>
        <a:xfrm flipV="1">
          <a:off x="2019300" y="9350375"/>
          <a:ext cx="8890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171450</xdr:rowOff>
    </xdr:from>
    <xdr:to xmlns:xdr="http://schemas.openxmlformats.org/drawingml/2006/spreadsheetDrawing">
      <xdr:col>15</xdr:col>
      <xdr:colOff>101600</xdr:colOff>
      <xdr:row>57</xdr:row>
      <xdr:rowOff>101600</xdr:rowOff>
    </xdr:to>
    <xdr:sp macro="" textlink="">
      <xdr:nvSpPr>
        <xdr:cNvPr id="126" name="フローチャート: 判断 125"/>
        <xdr:cNvSpPr/>
      </xdr:nvSpPr>
      <xdr:spPr>
        <a:xfrm>
          <a:off x="28575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92710</xdr:rowOff>
    </xdr:from>
    <xdr:ext cx="532765" cy="259080"/>
    <xdr:sp macro="" textlink="">
      <xdr:nvSpPr>
        <xdr:cNvPr id="127" name="テキスト ボックス 126"/>
        <xdr:cNvSpPr txBox="1"/>
      </xdr:nvSpPr>
      <xdr:spPr>
        <a:xfrm>
          <a:off x="2640965" y="9865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7620</xdr:rowOff>
    </xdr:from>
    <xdr:to xmlns:xdr="http://schemas.openxmlformats.org/drawingml/2006/spreadsheetDrawing">
      <xdr:col>10</xdr:col>
      <xdr:colOff>114300</xdr:colOff>
      <xdr:row>56</xdr:row>
      <xdr:rowOff>59690</xdr:rowOff>
    </xdr:to>
    <xdr:cxnSp macro="">
      <xdr:nvCxnSpPr>
        <xdr:cNvPr id="128" name="直線コネクタ 127"/>
        <xdr:cNvCxnSpPr/>
      </xdr:nvCxnSpPr>
      <xdr:spPr>
        <a:xfrm flipV="1">
          <a:off x="1130300" y="960882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15875</xdr:rowOff>
    </xdr:from>
    <xdr:to xmlns:xdr="http://schemas.openxmlformats.org/drawingml/2006/spreadsheetDrawing">
      <xdr:col>10</xdr:col>
      <xdr:colOff>165100</xdr:colOff>
      <xdr:row>58</xdr:row>
      <xdr:rowOff>117475</xdr:rowOff>
    </xdr:to>
    <xdr:sp macro="" textlink="">
      <xdr:nvSpPr>
        <xdr:cNvPr id="129" name="フローチャート: 判断 128"/>
        <xdr:cNvSpPr/>
      </xdr:nvSpPr>
      <xdr:spPr>
        <a:xfrm>
          <a:off x="1968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109220</xdr:rowOff>
    </xdr:from>
    <xdr:ext cx="532765" cy="257175"/>
    <xdr:sp macro="" textlink="">
      <xdr:nvSpPr>
        <xdr:cNvPr id="130" name="テキスト ボックス 129"/>
        <xdr:cNvSpPr txBox="1"/>
      </xdr:nvSpPr>
      <xdr:spPr>
        <a:xfrm>
          <a:off x="1751965" y="100533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75565</xdr:rowOff>
    </xdr:from>
    <xdr:to xmlns:xdr="http://schemas.openxmlformats.org/drawingml/2006/spreadsheetDrawing">
      <xdr:col>6</xdr:col>
      <xdr:colOff>38100</xdr:colOff>
      <xdr:row>59</xdr:row>
      <xdr:rowOff>6350</xdr:rowOff>
    </xdr:to>
    <xdr:sp macro="" textlink="">
      <xdr:nvSpPr>
        <xdr:cNvPr id="131" name="フローチャート: 判断 130"/>
        <xdr:cNvSpPr/>
      </xdr:nvSpPr>
      <xdr:spPr>
        <a:xfrm>
          <a:off x="1079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168275</xdr:rowOff>
    </xdr:from>
    <xdr:ext cx="532765" cy="257175"/>
    <xdr:sp macro="" textlink="">
      <xdr:nvSpPr>
        <xdr:cNvPr id="132" name="テキスト ボックス 131"/>
        <xdr:cNvSpPr txBox="1"/>
      </xdr:nvSpPr>
      <xdr:spPr>
        <a:xfrm>
          <a:off x="862965" y="101123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50</xdr:row>
      <xdr:rowOff>50800</xdr:rowOff>
    </xdr:from>
    <xdr:to xmlns:xdr="http://schemas.openxmlformats.org/drawingml/2006/spreadsheetDrawing">
      <xdr:col>24</xdr:col>
      <xdr:colOff>114300</xdr:colOff>
      <xdr:row>50</xdr:row>
      <xdr:rowOff>152400</xdr:rowOff>
    </xdr:to>
    <xdr:sp macro="" textlink="">
      <xdr:nvSpPr>
        <xdr:cNvPr id="138" name="楕円 137"/>
        <xdr:cNvSpPr/>
      </xdr:nvSpPr>
      <xdr:spPr>
        <a:xfrm>
          <a:off x="4584700" y="86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50</xdr:row>
      <xdr:rowOff>3810</xdr:rowOff>
    </xdr:from>
    <xdr:ext cx="598805" cy="259080"/>
    <xdr:sp macro="" textlink="">
      <xdr:nvSpPr>
        <xdr:cNvPr id="139" name="物件費該当値テキスト"/>
        <xdr:cNvSpPr txBox="1"/>
      </xdr:nvSpPr>
      <xdr:spPr>
        <a:xfrm>
          <a:off x="4686300" y="8576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50</xdr:row>
      <xdr:rowOff>170815</xdr:rowOff>
    </xdr:from>
    <xdr:to xmlns:xdr="http://schemas.openxmlformats.org/drawingml/2006/spreadsheetDrawing">
      <xdr:col>20</xdr:col>
      <xdr:colOff>38100</xdr:colOff>
      <xdr:row>51</xdr:row>
      <xdr:rowOff>100965</xdr:rowOff>
    </xdr:to>
    <xdr:sp macro="" textlink="">
      <xdr:nvSpPr>
        <xdr:cNvPr id="140" name="楕円 139"/>
        <xdr:cNvSpPr/>
      </xdr:nvSpPr>
      <xdr:spPr>
        <a:xfrm>
          <a:off x="3746500" y="874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49</xdr:row>
      <xdr:rowOff>117475</xdr:rowOff>
    </xdr:from>
    <xdr:ext cx="596900" cy="259080"/>
    <xdr:sp macro="" textlink="">
      <xdr:nvSpPr>
        <xdr:cNvPr id="141" name="テキスト ボックス 140"/>
        <xdr:cNvSpPr txBox="1"/>
      </xdr:nvSpPr>
      <xdr:spPr>
        <a:xfrm>
          <a:off x="3497580" y="85185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41275</xdr:rowOff>
    </xdr:from>
    <xdr:to xmlns:xdr="http://schemas.openxmlformats.org/drawingml/2006/spreadsheetDrawing">
      <xdr:col>15</xdr:col>
      <xdr:colOff>101600</xdr:colOff>
      <xdr:row>54</xdr:row>
      <xdr:rowOff>143510</xdr:rowOff>
    </xdr:to>
    <xdr:sp macro="" textlink="">
      <xdr:nvSpPr>
        <xdr:cNvPr id="142" name="楕円 141"/>
        <xdr:cNvSpPr/>
      </xdr:nvSpPr>
      <xdr:spPr>
        <a:xfrm>
          <a:off x="2857500" y="9299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52</xdr:row>
      <xdr:rowOff>159385</xdr:rowOff>
    </xdr:from>
    <xdr:ext cx="596900" cy="258445"/>
    <xdr:sp macro="" textlink="">
      <xdr:nvSpPr>
        <xdr:cNvPr id="143" name="テキスト ボックス 142"/>
        <xdr:cNvSpPr txBox="1"/>
      </xdr:nvSpPr>
      <xdr:spPr>
        <a:xfrm>
          <a:off x="2608580" y="90747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128270</xdr:rowOff>
    </xdr:from>
    <xdr:to xmlns:xdr="http://schemas.openxmlformats.org/drawingml/2006/spreadsheetDrawing">
      <xdr:col>10</xdr:col>
      <xdr:colOff>165100</xdr:colOff>
      <xdr:row>56</xdr:row>
      <xdr:rowOff>58420</xdr:rowOff>
    </xdr:to>
    <xdr:sp macro="" textlink="">
      <xdr:nvSpPr>
        <xdr:cNvPr id="144" name="楕円 143"/>
        <xdr:cNvSpPr/>
      </xdr:nvSpPr>
      <xdr:spPr>
        <a:xfrm>
          <a:off x="1968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74930</xdr:rowOff>
    </xdr:from>
    <xdr:ext cx="532765" cy="257175"/>
    <xdr:sp macro="" textlink="">
      <xdr:nvSpPr>
        <xdr:cNvPr id="145" name="テキスト ボックス 144"/>
        <xdr:cNvSpPr txBox="1"/>
      </xdr:nvSpPr>
      <xdr:spPr>
        <a:xfrm>
          <a:off x="1751965" y="93332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8890</xdr:rowOff>
    </xdr:from>
    <xdr:to xmlns:xdr="http://schemas.openxmlformats.org/drawingml/2006/spreadsheetDrawing">
      <xdr:col>6</xdr:col>
      <xdr:colOff>38100</xdr:colOff>
      <xdr:row>56</xdr:row>
      <xdr:rowOff>110490</xdr:rowOff>
    </xdr:to>
    <xdr:sp macro="" textlink="">
      <xdr:nvSpPr>
        <xdr:cNvPr id="146" name="楕円 145"/>
        <xdr:cNvSpPr/>
      </xdr:nvSpPr>
      <xdr:spPr>
        <a:xfrm>
          <a:off x="1079500"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127000</xdr:rowOff>
    </xdr:from>
    <xdr:ext cx="532765" cy="259080"/>
    <xdr:sp macro="" textlink="">
      <xdr:nvSpPr>
        <xdr:cNvPr id="147" name="テキスト ボックス 146"/>
        <xdr:cNvSpPr txBox="1"/>
      </xdr:nvSpPr>
      <xdr:spPr>
        <a:xfrm>
          <a:off x="862965" y="93853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6" name="テキスト ボックス 155"/>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80</xdr:row>
      <xdr:rowOff>111760</xdr:rowOff>
    </xdr:from>
    <xdr:ext cx="465455" cy="257175"/>
    <xdr:sp macro="" textlink="">
      <xdr:nvSpPr>
        <xdr:cNvPr id="158" name="テキスト ボックス 157"/>
        <xdr:cNvSpPr txBox="1"/>
      </xdr:nvSpPr>
      <xdr:spPr>
        <a:xfrm>
          <a:off x="294640" y="1382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9" name="直線コネクタ 158"/>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78</xdr:row>
      <xdr:rowOff>128270</xdr:rowOff>
    </xdr:from>
    <xdr:ext cx="465455" cy="259080"/>
    <xdr:sp macro="" textlink="">
      <xdr:nvSpPr>
        <xdr:cNvPr id="160" name="テキスト ボックス 159"/>
        <xdr:cNvSpPr txBox="1"/>
      </xdr:nvSpPr>
      <xdr:spPr>
        <a:xfrm>
          <a:off x="294640" y="1350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1" name="直線コネクタ 160"/>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144145</xdr:rowOff>
    </xdr:from>
    <xdr:ext cx="465455" cy="257175"/>
    <xdr:sp macro="" textlink="">
      <xdr:nvSpPr>
        <xdr:cNvPr id="162" name="テキスト ボックス 161"/>
        <xdr:cNvSpPr txBox="1"/>
      </xdr:nvSpPr>
      <xdr:spPr>
        <a:xfrm>
          <a:off x="294640" y="1317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3" name="直線コネクタ 162"/>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160655</xdr:rowOff>
    </xdr:from>
    <xdr:ext cx="465455" cy="259080"/>
    <xdr:sp macro="" textlink="">
      <xdr:nvSpPr>
        <xdr:cNvPr id="164" name="テキスト ボックス 163"/>
        <xdr:cNvSpPr txBox="1"/>
      </xdr:nvSpPr>
      <xdr:spPr>
        <a:xfrm>
          <a:off x="294640" y="1284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5" name="直線コネクタ 164"/>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6350</xdr:rowOff>
    </xdr:from>
    <xdr:ext cx="465455" cy="257175"/>
    <xdr:sp macro="" textlink="">
      <xdr:nvSpPr>
        <xdr:cNvPr id="166" name="テキスト ボックス 165"/>
        <xdr:cNvSpPr txBox="1"/>
      </xdr:nvSpPr>
      <xdr:spPr>
        <a:xfrm>
          <a:off x="294640" y="12522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7" name="直線コネクタ 166"/>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71</xdr:row>
      <xdr:rowOff>22225</xdr:rowOff>
    </xdr:from>
    <xdr:ext cx="465455" cy="258445"/>
    <xdr:sp macro="" textlink="">
      <xdr:nvSpPr>
        <xdr:cNvPr id="168" name="テキスト ボックス 167"/>
        <xdr:cNvSpPr txBox="1"/>
      </xdr:nvSpPr>
      <xdr:spPr>
        <a:xfrm>
          <a:off x="294640" y="12195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9" name="直線コネクタ 168"/>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69</xdr:row>
      <xdr:rowOff>38100</xdr:rowOff>
    </xdr:from>
    <xdr:ext cx="465455" cy="259080"/>
    <xdr:sp macro="" textlink="">
      <xdr:nvSpPr>
        <xdr:cNvPr id="170" name="テキスト ボックス 169"/>
        <xdr:cNvSpPr txBox="1"/>
      </xdr:nvSpPr>
      <xdr:spPr>
        <a:xfrm>
          <a:off x="294640" y="1186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175"/>
    <xdr:sp macro="" textlink="">
      <xdr:nvSpPr>
        <xdr:cNvPr id="172" name="テキスト ボックス 171"/>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106045</xdr:rowOff>
    </xdr:from>
    <xdr:to xmlns:xdr="http://schemas.openxmlformats.org/drawingml/2006/spreadsheetDrawing">
      <xdr:col>24</xdr:col>
      <xdr:colOff>62865</xdr:colOff>
      <xdr:row>77</xdr:row>
      <xdr:rowOff>139065</xdr:rowOff>
    </xdr:to>
    <xdr:cxnSp macro="">
      <xdr:nvCxnSpPr>
        <xdr:cNvPr id="174" name="直線コネクタ 173"/>
        <xdr:cNvCxnSpPr/>
      </xdr:nvCxnSpPr>
      <xdr:spPr>
        <a:xfrm flipV="1">
          <a:off x="4633595" y="12107545"/>
          <a:ext cx="127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143510</xdr:rowOff>
    </xdr:from>
    <xdr:ext cx="469900" cy="257175"/>
    <xdr:sp macro="" textlink="">
      <xdr:nvSpPr>
        <xdr:cNvPr id="175" name="維持補修費最小値テキスト"/>
        <xdr:cNvSpPr txBox="1"/>
      </xdr:nvSpPr>
      <xdr:spPr>
        <a:xfrm>
          <a:off x="4686300" y="133451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139065</xdr:rowOff>
    </xdr:from>
    <xdr:to xmlns:xdr="http://schemas.openxmlformats.org/drawingml/2006/spreadsheetDrawing">
      <xdr:col>24</xdr:col>
      <xdr:colOff>152400</xdr:colOff>
      <xdr:row>77</xdr:row>
      <xdr:rowOff>139065</xdr:rowOff>
    </xdr:to>
    <xdr:cxnSp macro="">
      <xdr:nvCxnSpPr>
        <xdr:cNvPr id="176" name="直線コネクタ 175"/>
        <xdr:cNvCxnSpPr/>
      </xdr:nvCxnSpPr>
      <xdr:spPr>
        <a:xfrm>
          <a:off x="4546600" y="1334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52705</xdr:rowOff>
    </xdr:from>
    <xdr:ext cx="469900" cy="257175"/>
    <xdr:sp macro="" textlink="">
      <xdr:nvSpPr>
        <xdr:cNvPr id="177" name="維持補修費最大値テキスト"/>
        <xdr:cNvSpPr txBox="1"/>
      </xdr:nvSpPr>
      <xdr:spPr>
        <a:xfrm>
          <a:off x="4686300" y="118827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106045</xdr:rowOff>
    </xdr:from>
    <xdr:to xmlns:xdr="http://schemas.openxmlformats.org/drawingml/2006/spreadsheetDrawing">
      <xdr:col>24</xdr:col>
      <xdr:colOff>152400</xdr:colOff>
      <xdr:row>70</xdr:row>
      <xdr:rowOff>106045</xdr:rowOff>
    </xdr:to>
    <xdr:cxnSp macro="">
      <xdr:nvCxnSpPr>
        <xdr:cNvPr id="178" name="直線コネクタ 177"/>
        <xdr:cNvCxnSpPr/>
      </xdr:nvCxnSpPr>
      <xdr:spPr>
        <a:xfrm>
          <a:off x="4546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139065</xdr:rowOff>
    </xdr:from>
    <xdr:to xmlns:xdr="http://schemas.openxmlformats.org/drawingml/2006/spreadsheetDrawing">
      <xdr:col>24</xdr:col>
      <xdr:colOff>63500</xdr:colOff>
      <xdr:row>78</xdr:row>
      <xdr:rowOff>81915</xdr:rowOff>
    </xdr:to>
    <xdr:cxnSp macro="">
      <xdr:nvCxnSpPr>
        <xdr:cNvPr id="179" name="直線コネクタ 178"/>
        <xdr:cNvCxnSpPr/>
      </xdr:nvCxnSpPr>
      <xdr:spPr>
        <a:xfrm flipV="1">
          <a:off x="3797300" y="1334071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116205</xdr:rowOff>
    </xdr:from>
    <xdr:ext cx="469900" cy="259080"/>
    <xdr:sp macro="" textlink="">
      <xdr:nvSpPr>
        <xdr:cNvPr id="180" name="維持補修費平均値テキスト"/>
        <xdr:cNvSpPr txBox="1"/>
      </xdr:nvSpPr>
      <xdr:spPr>
        <a:xfrm>
          <a:off x="4686300" y="126320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93345</xdr:rowOff>
    </xdr:from>
    <xdr:to xmlns:xdr="http://schemas.openxmlformats.org/drawingml/2006/spreadsheetDrawing">
      <xdr:col>24</xdr:col>
      <xdr:colOff>114300</xdr:colOff>
      <xdr:row>75</xdr:row>
      <xdr:rowOff>23495</xdr:rowOff>
    </xdr:to>
    <xdr:sp macro="" textlink="">
      <xdr:nvSpPr>
        <xdr:cNvPr id="181" name="フローチャート: 判断 180"/>
        <xdr:cNvSpPr/>
      </xdr:nvSpPr>
      <xdr:spPr>
        <a:xfrm>
          <a:off x="4584700" y="1278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50165</xdr:rowOff>
    </xdr:from>
    <xdr:to xmlns:xdr="http://schemas.openxmlformats.org/drawingml/2006/spreadsheetDrawing">
      <xdr:col>19</xdr:col>
      <xdr:colOff>177800</xdr:colOff>
      <xdr:row>78</xdr:row>
      <xdr:rowOff>81915</xdr:rowOff>
    </xdr:to>
    <xdr:cxnSp macro="">
      <xdr:nvCxnSpPr>
        <xdr:cNvPr id="182" name="直線コネクタ 181"/>
        <xdr:cNvCxnSpPr/>
      </xdr:nvCxnSpPr>
      <xdr:spPr>
        <a:xfrm>
          <a:off x="2908300" y="1342326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70</xdr:row>
      <xdr:rowOff>76200</xdr:rowOff>
    </xdr:from>
    <xdr:to xmlns:xdr="http://schemas.openxmlformats.org/drawingml/2006/spreadsheetDrawing">
      <xdr:col>20</xdr:col>
      <xdr:colOff>38100</xdr:colOff>
      <xdr:row>71</xdr:row>
      <xdr:rowOff>6350</xdr:rowOff>
    </xdr:to>
    <xdr:sp macro="" textlink="">
      <xdr:nvSpPr>
        <xdr:cNvPr id="183" name="フローチャート: 判断 182"/>
        <xdr:cNvSpPr/>
      </xdr:nvSpPr>
      <xdr:spPr>
        <a:xfrm>
          <a:off x="3746500" y="1207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69</xdr:row>
      <xdr:rowOff>22860</xdr:rowOff>
    </xdr:from>
    <xdr:ext cx="467995" cy="259080"/>
    <xdr:sp macro="" textlink="">
      <xdr:nvSpPr>
        <xdr:cNvPr id="184" name="テキスト ボックス 183"/>
        <xdr:cNvSpPr txBox="1"/>
      </xdr:nvSpPr>
      <xdr:spPr>
        <a:xfrm>
          <a:off x="3562350" y="11852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50165</xdr:rowOff>
    </xdr:from>
    <xdr:to xmlns:xdr="http://schemas.openxmlformats.org/drawingml/2006/spreadsheetDrawing">
      <xdr:col>15</xdr:col>
      <xdr:colOff>50800</xdr:colOff>
      <xdr:row>78</xdr:row>
      <xdr:rowOff>120650</xdr:rowOff>
    </xdr:to>
    <xdr:cxnSp macro="">
      <xdr:nvCxnSpPr>
        <xdr:cNvPr id="185" name="直線コネクタ 184"/>
        <xdr:cNvCxnSpPr/>
      </xdr:nvCxnSpPr>
      <xdr:spPr>
        <a:xfrm flipV="1">
          <a:off x="2019300" y="1342326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70</xdr:row>
      <xdr:rowOff>166370</xdr:rowOff>
    </xdr:from>
    <xdr:to xmlns:xdr="http://schemas.openxmlformats.org/drawingml/2006/spreadsheetDrawing">
      <xdr:col>15</xdr:col>
      <xdr:colOff>101600</xdr:colOff>
      <xdr:row>71</xdr:row>
      <xdr:rowOff>95885</xdr:rowOff>
    </xdr:to>
    <xdr:sp macro="" textlink="">
      <xdr:nvSpPr>
        <xdr:cNvPr id="186" name="フローチャート: 判断 185"/>
        <xdr:cNvSpPr/>
      </xdr:nvSpPr>
      <xdr:spPr>
        <a:xfrm>
          <a:off x="2857500" y="12167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69</xdr:row>
      <xdr:rowOff>112395</xdr:rowOff>
    </xdr:from>
    <xdr:ext cx="467995" cy="257175"/>
    <xdr:sp macro="" textlink="">
      <xdr:nvSpPr>
        <xdr:cNvPr id="187" name="テキスト ボックス 186"/>
        <xdr:cNvSpPr txBox="1"/>
      </xdr:nvSpPr>
      <xdr:spPr>
        <a:xfrm>
          <a:off x="2673350" y="119424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120650</xdr:rowOff>
    </xdr:from>
    <xdr:to xmlns:xdr="http://schemas.openxmlformats.org/drawingml/2006/spreadsheetDrawing">
      <xdr:col>10</xdr:col>
      <xdr:colOff>114300</xdr:colOff>
      <xdr:row>79</xdr:row>
      <xdr:rowOff>91440</xdr:rowOff>
    </xdr:to>
    <xdr:cxnSp macro="">
      <xdr:nvCxnSpPr>
        <xdr:cNvPr id="188" name="直線コネクタ 187"/>
        <xdr:cNvCxnSpPr/>
      </xdr:nvCxnSpPr>
      <xdr:spPr>
        <a:xfrm flipV="1">
          <a:off x="1130300" y="1349375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146685</xdr:rowOff>
    </xdr:from>
    <xdr:to xmlns:xdr="http://schemas.openxmlformats.org/drawingml/2006/spreadsheetDrawing">
      <xdr:col>10</xdr:col>
      <xdr:colOff>165100</xdr:colOff>
      <xdr:row>77</xdr:row>
      <xdr:rowOff>76835</xdr:rowOff>
    </xdr:to>
    <xdr:sp macro="" textlink="">
      <xdr:nvSpPr>
        <xdr:cNvPr id="189" name="フローチャート: 判断 188"/>
        <xdr:cNvSpPr/>
      </xdr:nvSpPr>
      <xdr:spPr>
        <a:xfrm>
          <a:off x="19685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93345</xdr:rowOff>
    </xdr:from>
    <xdr:ext cx="467995" cy="259080"/>
    <xdr:sp macro="" textlink="">
      <xdr:nvSpPr>
        <xdr:cNvPr id="190" name="テキスト ボックス 189"/>
        <xdr:cNvSpPr txBox="1"/>
      </xdr:nvSpPr>
      <xdr:spPr>
        <a:xfrm>
          <a:off x="1784350" y="129520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128905</xdr:rowOff>
    </xdr:from>
    <xdr:to xmlns:xdr="http://schemas.openxmlformats.org/drawingml/2006/spreadsheetDrawing">
      <xdr:col>6</xdr:col>
      <xdr:colOff>38100</xdr:colOff>
      <xdr:row>79</xdr:row>
      <xdr:rowOff>59055</xdr:rowOff>
    </xdr:to>
    <xdr:sp macro="" textlink="">
      <xdr:nvSpPr>
        <xdr:cNvPr id="191" name="フローチャート: 判断 190"/>
        <xdr:cNvSpPr/>
      </xdr:nvSpPr>
      <xdr:spPr>
        <a:xfrm>
          <a:off x="1079500" y="135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75565</xdr:rowOff>
    </xdr:from>
    <xdr:ext cx="467995" cy="257175"/>
    <xdr:sp macro="" textlink="">
      <xdr:nvSpPr>
        <xdr:cNvPr id="192" name="テキスト ボックス 191"/>
        <xdr:cNvSpPr txBox="1"/>
      </xdr:nvSpPr>
      <xdr:spPr>
        <a:xfrm>
          <a:off x="895350" y="132772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88265</xdr:rowOff>
    </xdr:from>
    <xdr:to xmlns:xdr="http://schemas.openxmlformats.org/drawingml/2006/spreadsheetDrawing">
      <xdr:col>24</xdr:col>
      <xdr:colOff>114300</xdr:colOff>
      <xdr:row>78</xdr:row>
      <xdr:rowOff>18415</xdr:rowOff>
    </xdr:to>
    <xdr:sp macro="" textlink="">
      <xdr:nvSpPr>
        <xdr:cNvPr id="198" name="楕円 197"/>
        <xdr:cNvSpPr/>
      </xdr:nvSpPr>
      <xdr:spPr>
        <a:xfrm>
          <a:off x="45847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3810</xdr:rowOff>
    </xdr:from>
    <xdr:ext cx="469900" cy="259080"/>
    <xdr:sp macro="" textlink="">
      <xdr:nvSpPr>
        <xdr:cNvPr id="199" name="維持補修費該当値テキスト"/>
        <xdr:cNvSpPr txBox="1"/>
      </xdr:nvSpPr>
      <xdr:spPr>
        <a:xfrm>
          <a:off x="4686300" y="13205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31115</xdr:rowOff>
    </xdr:from>
    <xdr:to xmlns:xdr="http://schemas.openxmlformats.org/drawingml/2006/spreadsheetDrawing">
      <xdr:col>20</xdr:col>
      <xdr:colOff>38100</xdr:colOff>
      <xdr:row>78</xdr:row>
      <xdr:rowOff>132715</xdr:rowOff>
    </xdr:to>
    <xdr:sp macro="" textlink="">
      <xdr:nvSpPr>
        <xdr:cNvPr id="200" name="楕円 199"/>
        <xdr:cNvSpPr/>
      </xdr:nvSpPr>
      <xdr:spPr>
        <a:xfrm>
          <a:off x="374650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123825</xdr:rowOff>
    </xdr:from>
    <xdr:ext cx="467995" cy="257175"/>
    <xdr:sp macro="" textlink="">
      <xdr:nvSpPr>
        <xdr:cNvPr id="201" name="テキスト ボックス 200"/>
        <xdr:cNvSpPr txBox="1"/>
      </xdr:nvSpPr>
      <xdr:spPr>
        <a:xfrm>
          <a:off x="3562350" y="13496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170815</xdr:rowOff>
    </xdr:from>
    <xdr:to xmlns:xdr="http://schemas.openxmlformats.org/drawingml/2006/spreadsheetDrawing">
      <xdr:col>15</xdr:col>
      <xdr:colOff>101600</xdr:colOff>
      <xdr:row>78</xdr:row>
      <xdr:rowOff>100965</xdr:rowOff>
    </xdr:to>
    <xdr:sp macro="" textlink="">
      <xdr:nvSpPr>
        <xdr:cNvPr id="202" name="楕円 201"/>
        <xdr:cNvSpPr/>
      </xdr:nvSpPr>
      <xdr:spPr>
        <a:xfrm>
          <a:off x="2857500" y="1337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92075</xdr:rowOff>
    </xdr:from>
    <xdr:ext cx="467995" cy="259080"/>
    <xdr:sp macro="" textlink="">
      <xdr:nvSpPr>
        <xdr:cNvPr id="203" name="テキスト ボックス 202"/>
        <xdr:cNvSpPr txBox="1"/>
      </xdr:nvSpPr>
      <xdr:spPr>
        <a:xfrm>
          <a:off x="2673350" y="134651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69215</xdr:rowOff>
    </xdr:from>
    <xdr:to xmlns:xdr="http://schemas.openxmlformats.org/drawingml/2006/spreadsheetDrawing">
      <xdr:col>10</xdr:col>
      <xdr:colOff>165100</xdr:colOff>
      <xdr:row>78</xdr:row>
      <xdr:rowOff>170815</xdr:rowOff>
    </xdr:to>
    <xdr:sp macro="" textlink="">
      <xdr:nvSpPr>
        <xdr:cNvPr id="204" name="楕円 203"/>
        <xdr:cNvSpPr/>
      </xdr:nvSpPr>
      <xdr:spPr>
        <a:xfrm>
          <a:off x="1968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161925</xdr:rowOff>
    </xdr:from>
    <xdr:ext cx="467995" cy="259080"/>
    <xdr:sp macro="" textlink="">
      <xdr:nvSpPr>
        <xdr:cNvPr id="205" name="テキスト ボックス 204"/>
        <xdr:cNvSpPr txBox="1"/>
      </xdr:nvSpPr>
      <xdr:spPr>
        <a:xfrm>
          <a:off x="1784350" y="135350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40640</xdr:rowOff>
    </xdr:from>
    <xdr:to xmlns:xdr="http://schemas.openxmlformats.org/drawingml/2006/spreadsheetDrawing">
      <xdr:col>6</xdr:col>
      <xdr:colOff>38100</xdr:colOff>
      <xdr:row>79</xdr:row>
      <xdr:rowOff>142240</xdr:rowOff>
    </xdr:to>
    <xdr:sp macro="" textlink="">
      <xdr:nvSpPr>
        <xdr:cNvPr id="206" name="楕円 205"/>
        <xdr:cNvSpPr/>
      </xdr:nvSpPr>
      <xdr:spPr>
        <a:xfrm>
          <a:off x="107950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133350</xdr:rowOff>
    </xdr:from>
    <xdr:ext cx="467995" cy="257175"/>
    <xdr:sp macro="" textlink="">
      <xdr:nvSpPr>
        <xdr:cNvPr id="207" name="テキスト ボックス 206"/>
        <xdr:cNvSpPr txBox="1"/>
      </xdr:nvSpPr>
      <xdr:spPr>
        <a:xfrm>
          <a:off x="895350" y="136779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6" name="テキスト ボックス 215"/>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100</xdr:row>
      <xdr:rowOff>111760</xdr:rowOff>
    </xdr:from>
    <xdr:ext cx="593725" cy="257175"/>
    <xdr:sp macro="" textlink="">
      <xdr:nvSpPr>
        <xdr:cNvPr id="218" name="テキスト ボックス 217"/>
        <xdr:cNvSpPr txBox="1"/>
      </xdr:nvSpPr>
      <xdr:spPr>
        <a:xfrm>
          <a:off x="166370" y="1725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9" name="直線コネクタ 218"/>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97</xdr:row>
      <xdr:rowOff>168910</xdr:rowOff>
    </xdr:from>
    <xdr:ext cx="593725" cy="257175"/>
    <xdr:sp macro="" textlink="">
      <xdr:nvSpPr>
        <xdr:cNvPr id="220" name="テキスト ボックス 219"/>
        <xdr:cNvSpPr txBox="1"/>
      </xdr:nvSpPr>
      <xdr:spPr>
        <a:xfrm>
          <a:off x="166370" y="167995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1" name="直線コネクタ 220"/>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3725" cy="257175"/>
    <xdr:sp macro="" textlink="">
      <xdr:nvSpPr>
        <xdr:cNvPr id="222" name="テキスト ボックス 221"/>
        <xdr:cNvSpPr txBox="1"/>
      </xdr:nvSpPr>
      <xdr:spPr>
        <a:xfrm>
          <a:off x="166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3" name="直線コネクタ 222"/>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3725" cy="257175"/>
    <xdr:sp macro="" textlink="">
      <xdr:nvSpPr>
        <xdr:cNvPr id="224" name="テキスト ボックス 223"/>
        <xdr:cNvSpPr txBox="1"/>
      </xdr:nvSpPr>
      <xdr:spPr>
        <a:xfrm>
          <a:off x="166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5" name="直線コネクタ 224"/>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3725" cy="257175"/>
    <xdr:sp macro="" textlink="">
      <xdr:nvSpPr>
        <xdr:cNvPr id="226" name="テキスト ボックス 225"/>
        <xdr:cNvSpPr txBox="1"/>
      </xdr:nvSpPr>
      <xdr:spPr>
        <a:xfrm>
          <a:off x="166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8" name="テキスト ボックス 227"/>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106680</xdr:rowOff>
    </xdr:from>
    <xdr:to xmlns:xdr="http://schemas.openxmlformats.org/drawingml/2006/spreadsheetDrawing">
      <xdr:col>24</xdr:col>
      <xdr:colOff>62865</xdr:colOff>
      <xdr:row>92</xdr:row>
      <xdr:rowOff>62230</xdr:rowOff>
    </xdr:to>
    <xdr:cxnSp macro="">
      <xdr:nvCxnSpPr>
        <xdr:cNvPr id="230" name="直線コネクタ 229"/>
        <xdr:cNvCxnSpPr/>
      </xdr:nvCxnSpPr>
      <xdr:spPr>
        <a:xfrm flipV="1">
          <a:off x="4633595" y="15708630"/>
          <a:ext cx="1270" cy="12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91440</xdr:rowOff>
    </xdr:from>
    <xdr:ext cx="598805" cy="259080"/>
    <xdr:sp macro="" textlink="">
      <xdr:nvSpPr>
        <xdr:cNvPr id="231" name="扶助費最小値テキスト"/>
        <xdr:cNvSpPr txBox="1"/>
      </xdr:nvSpPr>
      <xdr:spPr>
        <a:xfrm>
          <a:off x="4686300" y="15864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92</xdr:row>
      <xdr:rowOff>62230</xdr:rowOff>
    </xdr:from>
    <xdr:to xmlns:xdr="http://schemas.openxmlformats.org/drawingml/2006/spreadsheetDrawing">
      <xdr:col>24</xdr:col>
      <xdr:colOff>152400</xdr:colOff>
      <xdr:row>92</xdr:row>
      <xdr:rowOff>62230</xdr:rowOff>
    </xdr:to>
    <xdr:cxnSp macro="">
      <xdr:nvCxnSpPr>
        <xdr:cNvPr id="232" name="直線コネクタ 231"/>
        <xdr:cNvCxnSpPr/>
      </xdr:nvCxnSpPr>
      <xdr:spPr>
        <a:xfrm>
          <a:off x="4546600" y="1583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53340</xdr:rowOff>
    </xdr:from>
    <xdr:ext cx="598805" cy="257175"/>
    <xdr:sp macro="" textlink="">
      <xdr:nvSpPr>
        <xdr:cNvPr id="233" name="扶助費最大値テキスト"/>
        <xdr:cNvSpPr txBox="1"/>
      </xdr:nvSpPr>
      <xdr:spPr>
        <a:xfrm>
          <a:off x="4686300" y="154838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106680</xdr:rowOff>
    </xdr:from>
    <xdr:to xmlns:xdr="http://schemas.openxmlformats.org/drawingml/2006/spreadsheetDrawing">
      <xdr:col>24</xdr:col>
      <xdr:colOff>152400</xdr:colOff>
      <xdr:row>91</xdr:row>
      <xdr:rowOff>106680</xdr:rowOff>
    </xdr:to>
    <xdr:cxnSp macro="">
      <xdr:nvCxnSpPr>
        <xdr:cNvPr id="234" name="直線コネクタ 233"/>
        <xdr:cNvCxnSpPr/>
      </xdr:nvCxnSpPr>
      <xdr:spPr>
        <a:xfrm>
          <a:off x="4546600" y="1570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91</xdr:row>
      <xdr:rowOff>106680</xdr:rowOff>
    </xdr:from>
    <xdr:to xmlns:xdr="http://schemas.openxmlformats.org/drawingml/2006/spreadsheetDrawing">
      <xdr:col>24</xdr:col>
      <xdr:colOff>63500</xdr:colOff>
      <xdr:row>94</xdr:row>
      <xdr:rowOff>1905</xdr:rowOff>
    </xdr:to>
    <xdr:cxnSp macro="">
      <xdr:nvCxnSpPr>
        <xdr:cNvPr id="235" name="直線コネクタ 234"/>
        <xdr:cNvCxnSpPr/>
      </xdr:nvCxnSpPr>
      <xdr:spPr>
        <a:xfrm flipV="1">
          <a:off x="3797300" y="15708630"/>
          <a:ext cx="838200" cy="409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91</xdr:row>
      <xdr:rowOff>135890</xdr:rowOff>
    </xdr:from>
    <xdr:ext cx="598805" cy="259080"/>
    <xdr:sp macro="" textlink="">
      <xdr:nvSpPr>
        <xdr:cNvPr id="236" name="扶助費平均値テキスト"/>
        <xdr:cNvSpPr txBox="1"/>
      </xdr:nvSpPr>
      <xdr:spPr>
        <a:xfrm>
          <a:off x="4686300" y="15737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121285</xdr:rowOff>
    </xdr:from>
    <xdr:to xmlns:xdr="http://schemas.openxmlformats.org/drawingml/2006/spreadsheetDrawing">
      <xdr:col>24</xdr:col>
      <xdr:colOff>114300</xdr:colOff>
      <xdr:row>92</xdr:row>
      <xdr:rowOff>52070</xdr:rowOff>
    </xdr:to>
    <xdr:sp macro="" textlink="">
      <xdr:nvSpPr>
        <xdr:cNvPr id="237" name="フローチャート: 判断 236"/>
        <xdr:cNvSpPr/>
      </xdr:nvSpPr>
      <xdr:spPr>
        <a:xfrm>
          <a:off x="4584700" y="15723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84455</xdr:rowOff>
    </xdr:from>
    <xdr:to xmlns:xdr="http://schemas.openxmlformats.org/drawingml/2006/spreadsheetDrawing">
      <xdr:col>19</xdr:col>
      <xdr:colOff>177800</xdr:colOff>
      <xdr:row>94</xdr:row>
      <xdr:rowOff>1905</xdr:rowOff>
    </xdr:to>
    <xdr:cxnSp macro="">
      <xdr:nvCxnSpPr>
        <xdr:cNvPr id="238" name="直線コネクタ 237"/>
        <xdr:cNvCxnSpPr/>
      </xdr:nvCxnSpPr>
      <xdr:spPr>
        <a:xfrm>
          <a:off x="2908300" y="15686405"/>
          <a:ext cx="8890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106680</xdr:rowOff>
    </xdr:from>
    <xdr:to xmlns:xdr="http://schemas.openxmlformats.org/drawingml/2006/spreadsheetDrawing">
      <xdr:col>20</xdr:col>
      <xdr:colOff>38100</xdr:colOff>
      <xdr:row>94</xdr:row>
      <xdr:rowOff>36830</xdr:rowOff>
    </xdr:to>
    <xdr:sp macro="" textlink="">
      <xdr:nvSpPr>
        <xdr:cNvPr id="239" name="フローチャート: 判断 238"/>
        <xdr:cNvSpPr/>
      </xdr:nvSpPr>
      <xdr:spPr>
        <a:xfrm>
          <a:off x="3746500" y="1605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53340</xdr:rowOff>
    </xdr:from>
    <xdr:ext cx="596900" cy="257175"/>
    <xdr:sp macro="" textlink="">
      <xdr:nvSpPr>
        <xdr:cNvPr id="240" name="テキスト ボックス 239"/>
        <xdr:cNvSpPr txBox="1"/>
      </xdr:nvSpPr>
      <xdr:spPr>
        <a:xfrm>
          <a:off x="3497580" y="158267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84455</xdr:rowOff>
    </xdr:from>
    <xdr:to xmlns:xdr="http://schemas.openxmlformats.org/drawingml/2006/spreadsheetDrawing">
      <xdr:col>15</xdr:col>
      <xdr:colOff>50800</xdr:colOff>
      <xdr:row>96</xdr:row>
      <xdr:rowOff>13970</xdr:rowOff>
    </xdr:to>
    <xdr:cxnSp macro="">
      <xdr:nvCxnSpPr>
        <xdr:cNvPr id="241" name="直線コネクタ 240"/>
        <xdr:cNvCxnSpPr/>
      </xdr:nvCxnSpPr>
      <xdr:spPr>
        <a:xfrm flipV="1">
          <a:off x="2019300" y="15686405"/>
          <a:ext cx="889000" cy="786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91</xdr:row>
      <xdr:rowOff>132080</xdr:rowOff>
    </xdr:from>
    <xdr:to xmlns:xdr="http://schemas.openxmlformats.org/drawingml/2006/spreadsheetDrawing">
      <xdr:col>15</xdr:col>
      <xdr:colOff>101600</xdr:colOff>
      <xdr:row>92</xdr:row>
      <xdr:rowOff>62230</xdr:rowOff>
    </xdr:to>
    <xdr:sp macro="" textlink="">
      <xdr:nvSpPr>
        <xdr:cNvPr id="242" name="フローチャート: 判断 241"/>
        <xdr:cNvSpPr/>
      </xdr:nvSpPr>
      <xdr:spPr>
        <a:xfrm>
          <a:off x="2857500" y="1573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53340</xdr:rowOff>
    </xdr:from>
    <xdr:ext cx="596900" cy="257175"/>
    <xdr:sp macro="" textlink="">
      <xdr:nvSpPr>
        <xdr:cNvPr id="243" name="テキスト ボックス 242"/>
        <xdr:cNvSpPr txBox="1"/>
      </xdr:nvSpPr>
      <xdr:spPr>
        <a:xfrm>
          <a:off x="2608580" y="158267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13970</xdr:rowOff>
    </xdr:from>
    <xdr:to xmlns:xdr="http://schemas.openxmlformats.org/drawingml/2006/spreadsheetDrawing">
      <xdr:col>10</xdr:col>
      <xdr:colOff>114300</xdr:colOff>
      <xdr:row>96</xdr:row>
      <xdr:rowOff>143510</xdr:rowOff>
    </xdr:to>
    <xdr:cxnSp macro="">
      <xdr:nvCxnSpPr>
        <xdr:cNvPr id="244" name="直線コネクタ 243"/>
        <xdr:cNvCxnSpPr/>
      </xdr:nvCxnSpPr>
      <xdr:spPr>
        <a:xfrm flipV="1">
          <a:off x="1130300" y="1647317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70485</xdr:rowOff>
    </xdr:from>
    <xdr:to xmlns:xdr="http://schemas.openxmlformats.org/drawingml/2006/spreadsheetDrawing">
      <xdr:col>10</xdr:col>
      <xdr:colOff>165100</xdr:colOff>
      <xdr:row>98</xdr:row>
      <xdr:rowOff>635</xdr:rowOff>
    </xdr:to>
    <xdr:sp macro="" textlink="">
      <xdr:nvSpPr>
        <xdr:cNvPr id="245" name="フローチャート: 判断 244"/>
        <xdr:cNvSpPr/>
      </xdr:nvSpPr>
      <xdr:spPr>
        <a:xfrm>
          <a:off x="1968500" y="1670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163195</xdr:rowOff>
    </xdr:from>
    <xdr:ext cx="596900" cy="259080"/>
    <xdr:sp macro="" textlink="">
      <xdr:nvSpPr>
        <xdr:cNvPr id="246" name="テキスト ボックス 245"/>
        <xdr:cNvSpPr txBox="1"/>
      </xdr:nvSpPr>
      <xdr:spPr>
        <a:xfrm>
          <a:off x="1719580" y="167938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3175</xdr:rowOff>
    </xdr:from>
    <xdr:to xmlns:xdr="http://schemas.openxmlformats.org/drawingml/2006/spreadsheetDrawing">
      <xdr:col>6</xdr:col>
      <xdr:colOff>38100</xdr:colOff>
      <xdr:row>98</xdr:row>
      <xdr:rowOff>104775</xdr:rowOff>
    </xdr:to>
    <xdr:sp macro="" textlink="">
      <xdr:nvSpPr>
        <xdr:cNvPr id="247" name="フローチャート: 判断 246"/>
        <xdr:cNvSpPr/>
      </xdr:nvSpPr>
      <xdr:spPr>
        <a:xfrm>
          <a:off x="107950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95885</xdr:rowOff>
    </xdr:from>
    <xdr:ext cx="596900" cy="259080"/>
    <xdr:sp macro="" textlink="">
      <xdr:nvSpPr>
        <xdr:cNvPr id="248" name="テキスト ボックス 247"/>
        <xdr:cNvSpPr txBox="1"/>
      </xdr:nvSpPr>
      <xdr:spPr>
        <a:xfrm>
          <a:off x="830580" y="168979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55880</xdr:rowOff>
    </xdr:from>
    <xdr:to xmlns:xdr="http://schemas.openxmlformats.org/drawingml/2006/spreadsheetDrawing">
      <xdr:col>24</xdr:col>
      <xdr:colOff>114300</xdr:colOff>
      <xdr:row>91</xdr:row>
      <xdr:rowOff>157480</xdr:rowOff>
    </xdr:to>
    <xdr:sp macro="" textlink="">
      <xdr:nvSpPr>
        <xdr:cNvPr id="254" name="楕円 253"/>
        <xdr:cNvSpPr/>
      </xdr:nvSpPr>
      <xdr:spPr>
        <a:xfrm>
          <a:off x="4584700" y="1565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8890</xdr:rowOff>
    </xdr:from>
    <xdr:ext cx="598805" cy="257175"/>
    <xdr:sp macro="" textlink="">
      <xdr:nvSpPr>
        <xdr:cNvPr id="255" name="扶助費該当値テキスト"/>
        <xdr:cNvSpPr txBox="1"/>
      </xdr:nvSpPr>
      <xdr:spPr>
        <a:xfrm>
          <a:off x="4686300" y="156108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122555</xdr:rowOff>
    </xdr:from>
    <xdr:to xmlns:xdr="http://schemas.openxmlformats.org/drawingml/2006/spreadsheetDrawing">
      <xdr:col>20</xdr:col>
      <xdr:colOff>38100</xdr:colOff>
      <xdr:row>94</xdr:row>
      <xdr:rowOff>52705</xdr:rowOff>
    </xdr:to>
    <xdr:sp macro="" textlink="">
      <xdr:nvSpPr>
        <xdr:cNvPr id="256" name="楕円 255"/>
        <xdr:cNvSpPr/>
      </xdr:nvSpPr>
      <xdr:spPr>
        <a:xfrm>
          <a:off x="3746500" y="160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43815</xdr:rowOff>
    </xdr:from>
    <xdr:ext cx="596900" cy="257175"/>
    <xdr:sp macro="" textlink="">
      <xdr:nvSpPr>
        <xdr:cNvPr id="257" name="テキスト ボックス 256"/>
        <xdr:cNvSpPr txBox="1"/>
      </xdr:nvSpPr>
      <xdr:spPr>
        <a:xfrm>
          <a:off x="3497580" y="161601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33655</xdr:rowOff>
    </xdr:from>
    <xdr:to xmlns:xdr="http://schemas.openxmlformats.org/drawingml/2006/spreadsheetDrawing">
      <xdr:col>15</xdr:col>
      <xdr:colOff>101600</xdr:colOff>
      <xdr:row>91</xdr:row>
      <xdr:rowOff>135255</xdr:rowOff>
    </xdr:to>
    <xdr:sp macro="" textlink="">
      <xdr:nvSpPr>
        <xdr:cNvPr id="258" name="楕円 257"/>
        <xdr:cNvSpPr/>
      </xdr:nvSpPr>
      <xdr:spPr>
        <a:xfrm>
          <a:off x="2857500" y="156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89</xdr:row>
      <xdr:rowOff>151765</xdr:rowOff>
    </xdr:from>
    <xdr:ext cx="596900" cy="259080"/>
    <xdr:sp macro="" textlink="">
      <xdr:nvSpPr>
        <xdr:cNvPr id="259" name="テキスト ボックス 258"/>
        <xdr:cNvSpPr txBox="1"/>
      </xdr:nvSpPr>
      <xdr:spPr>
        <a:xfrm>
          <a:off x="2608580" y="154108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134620</xdr:rowOff>
    </xdr:from>
    <xdr:to xmlns:xdr="http://schemas.openxmlformats.org/drawingml/2006/spreadsheetDrawing">
      <xdr:col>10</xdr:col>
      <xdr:colOff>165100</xdr:colOff>
      <xdr:row>96</xdr:row>
      <xdr:rowOff>64770</xdr:rowOff>
    </xdr:to>
    <xdr:sp macro="" textlink="">
      <xdr:nvSpPr>
        <xdr:cNvPr id="260" name="楕円 259"/>
        <xdr:cNvSpPr/>
      </xdr:nvSpPr>
      <xdr:spPr>
        <a:xfrm>
          <a:off x="1968500"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81280</xdr:rowOff>
    </xdr:from>
    <xdr:ext cx="596900" cy="259080"/>
    <xdr:sp macro="" textlink="">
      <xdr:nvSpPr>
        <xdr:cNvPr id="261" name="テキスト ボックス 260"/>
        <xdr:cNvSpPr txBox="1"/>
      </xdr:nvSpPr>
      <xdr:spPr>
        <a:xfrm>
          <a:off x="1719580" y="161975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92075</xdr:rowOff>
    </xdr:from>
    <xdr:to xmlns:xdr="http://schemas.openxmlformats.org/drawingml/2006/spreadsheetDrawing">
      <xdr:col>6</xdr:col>
      <xdr:colOff>38100</xdr:colOff>
      <xdr:row>97</xdr:row>
      <xdr:rowOff>22225</xdr:rowOff>
    </xdr:to>
    <xdr:sp macro="" textlink="">
      <xdr:nvSpPr>
        <xdr:cNvPr id="262" name="楕円 261"/>
        <xdr:cNvSpPr/>
      </xdr:nvSpPr>
      <xdr:spPr>
        <a:xfrm>
          <a:off x="1079500" y="165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38735</xdr:rowOff>
    </xdr:from>
    <xdr:ext cx="596900" cy="259080"/>
    <xdr:sp macro="" textlink="">
      <xdr:nvSpPr>
        <xdr:cNvPr id="263" name="テキスト ボックス 262"/>
        <xdr:cNvSpPr txBox="1"/>
      </xdr:nvSpPr>
      <xdr:spPr>
        <a:xfrm>
          <a:off x="830580" y="163264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2" name="テキスト ボックス 271"/>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7015" cy="257175"/>
    <xdr:sp macro="" textlink="">
      <xdr:nvSpPr>
        <xdr:cNvPr id="274" name="テキスト ボックス 273"/>
        <xdr:cNvSpPr txBox="1"/>
      </xdr:nvSpPr>
      <xdr:spPr>
        <a:xfrm>
          <a:off x="6355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6" name="テキスト ボックス 275"/>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8" name="テキスト ボックス 277"/>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7175"/>
    <xdr:sp macro="" textlink="">
      <xdr:nvSpPr>
        <xdr:cNvPr id="280" name="テキスト ボックス 279"/>
        <xdr:cNvSpPr txBox="1"/>
      </xdr:nvSpPr>
      <xdr:spPr>
        <a:xfrm>
          <a:off x="6072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9080"/>
    <xdr:sp macro="" textlink="">
      <xdr:nvSpPr>
        <xdr:cNvPr id="282" name="テキスト ボックス 281"/>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84" name="テキスト ボックス 283"/>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86" name="テキスト ボックス 285"/>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36</xdr:row>
      <xdr:rowOff>154940</xdr:rowOff>
    </xdr:from>
    <xdr:to xmlns:xdr="http://schemas.openxmlformats.org/drawingml/2006/spreadsheetDrawing">
      <xdr:col>54</xdr:col>
      <xdr:colOff>189865</xdr:colOff>
      <xdr:row>38</xdr:row>
      <xdr:rowOff>66040</xdr:rowOff>
    </xdr:to>
    <xdr:cxnSp macro="">
      <xdr:nvCxnSpPr>
        <xdr:cNvPr id="288" name="直線コネクタ 287"/>
        <xdr:cNvCxnSpPr/>
      </xdr:nvCxnSpPr>
      <xdr:spPr>
        <a:xfrm flipV="1">
          <a:off x="10475595" y="6327140"/>
          <a:ext cx="1270" cy="25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69850</xdr:rowOff>
    </xdr:from>
    <xdr:ext cx="534670" cy="259080"/>
    <xdr:sp macro="" textlink="">
      <xdr:nvSpPr>
        <xdr:cNvPr id="289" name="補助費等最小値テキスト"/>
        <xdr:cNvSpPr txBox="1"/>
      </xdr:nvSpPr>
      <xdr:spPr>
        <a:xfrm>
          <a:off x="10528300" y="6584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66040</xdr:rowOff>
    </xdr:from>
    <xdr:to xmlns:xdr="http://schemas.openxmlformats.org/drawingml/2006/spreadsheetDrawing">
      <xdr:col>55</xdr:col>
      <xdr:colOff>88900</xdr:colOff>
      <xdr:row>38</xdr:row>
      <xdr:rowOff>66040</xdr:rowOff>
    </xdr:to>
    <xdr:cxnSp macro="">
      <xdr:nvCxnSpPr>
        <xdr:cNvPr id="290" name="直線コネクタ 289"/>
        <xdr:cNvCxnSpPr/>
      </xdr:nvCxnSpPr>
      <xdr:spPr>
        <a:xfrm>
          <a:off x="10388600" y="658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100965</xdr:rowOff>
    </xdr:from>
    <xdr:ext cx="534670" cy="257175"/>
    <xdr:sp macro="" textlink="">
      <xdr:nvSpPr>
        <xdr:cNvPr id="291" name="補助費等最大値テキスト"/>
        <xdr:cNvSpPr txBox="1"/>
      </xdr:nvSpPr>
      <xdr:spPr>
        <a:xfrm>
          <a:off x="10528300" y="61017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36</xdr:row>
      <xdr:rowOff>154940</xdr:rowOff>
    </xdr:from>
    <xdr:to xmlns:xdr="http://schemas.openxmlformats.org/drawingml/2006/spreadsheetDrawing">
      <xdr:col>55</xdr:col>
      <xdr:colOff>88900</xdr:colOff>
      <xdr:row>36</xdr:row>
      <xdr:rowOff>154940</xdr:rowOff>
    </xdr:to>
    <xdr:cxnSp macro="">
      <xdr:nvCxnSpPr>
        <xdr:cNvPr id="292" name="直線コネクタ 291"/>
        <xdr:cNvCxnSpPr/>
      </xdr:nvCxnSpPr>
      <xdr:spPr>
        <a:xfrm>
          <a:off x="10388600" y="632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66040</xdr:rowOff>
    </xdr:from>
    <xdr:to xmlns:xdr="http://schemas.openxmlformats.org/drawingml/2006/spreadsheetDrawing">
      <xdr:col>55</xdr:col>
      <xdr:colOff>0</xdr:colOff>
      <xdr:row>38</xdr:row>
      <xdr:rowOff>85090</xdr:rowOff>
    </xdr:to>
    <xdr:cxnSp macro="">
      <xdr:nvCxnSpPr>
        <xdr:cNvPr id="293" name="直線コネクタ 292"/>
        <xdr:cNvCxnSpPr/>
      </xdr:nvCxnSpPr>
      <xdr:spPr>
        <a:xfrm flipV="1">
          <a:off x="9639300" y="65811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56515</xdr:rowOff>
    </xdr:from>
    <xdr:ext cx="534670" cy="258445"/>
    <xdr:sp macro="" textlink="">
      <xdr:nvSpPr>
        <xdr:cNvPr id="294" name="補助費等平均値テキスト"/>
        <xdr:cNvSpPr txBox="1"/>
      </xdr:nvSpPr>
      <xdr:spPr>
        <a:xfrm>
          <a:off x="10528300" y="62287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23495</xdr:rowOff>
    </xdr:from>
    <xdr:to xmlns:xdr="http://schemas.openxmlformats.org/drawingml/2006/spreadsheetDrawing">
      <xdr:col>55</xdr:col>
      <xdr:colOff>50800</xdr:colOff>
      <xdr:row>37</xdr:row>
      <xdr:rowOff>125095</xdr:rowOff>
    </xdr:to>
    <xdr:sp macro="" textlink="">
      <xdr:nvSpPr>
        <xdr:cNvPr id="295" name="フローチャート: 判断 294"/>
        <xdr:cNvSpPr/>
      </xdr:nvSpPr>
      <xdr:spPr>
        <a:xfrm>
          <a:off x="104267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147320</xdr:rowOff>
    </xdr:from>
    <xdr:to xmlns:xdr="http://schemas.openxmlformats.org/drawingml/2006/spreadsheetDrawing">
      <xdr:col>50</xdr:col>
      <xdr:colOff>114300</xdr:colOff>
      <xdr:row>38</xdr:row>
      <xdr:rowOff>85090</xdr:rowOff>
    </xdr:to>
    <xdr:cxnSp macro="">
      <xdr:nvCxnSpPr>
        <xdr:cNvPr id="296" name="直線コネクタ 295"/>
        <xdr:cNvCxnSpPr/>
      </xdr:nvCxnSpPr>
      <xdr:spPr>
        <a:xfrm>
          <a:off x="8750300" y="649097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148590</xdr:rowOff>
    </xdr:from>
    <xdr:to xmlns:xdr="http://schemas.openxmlformats.org/drawingml/2006/spreadsheetDrawing">
      <xdr:col>50</xdr:col>
      <xdr:colOff>165100</xdr:colOff>
      <xdr:row>37</xdr:row>
      <xdr:rowOff>78740</xdr:rowOff>
    </xdr:to>
    <xdr:sp macro="" textlink="">
      <xdr:nvSpPr>
        <xdr:cNvPr id="297" name="フローチャート: 判断 296"/>
        <xdr:cNvSpPr/>
      </xdr:nvSpPr>
      <xdr:spPr>
        <a:xfrm>
          <a:off x="9588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95250</xdr:rowOff>
    </xdr:from>
    <xdr:ext cx="532765" cy="259080"/>
    <xdr:sp macro="" textlink="">
      <xdr:nvSpPr>
        <xdr:cNvPr id="298" name="テキスト ボックス 297"/>
        <xdr:cNvSpPr txBox="1"/>
      </xdr:nvSpPr>
      <xdr:spPr>
        <a:xfrm>
          <a:off x="9371965" y="6096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29</xdr:row>
      <xdr:rowOff>166370</xdr:rowOff>
    </xdr:from>
    <xdr:to xmlns:xdr="http://schemas.openxmlformats.org/drawingml/2006/spreadsheetDrawing">
      <xdr:col>45</xdr:col>
      <xdr:colOff>177800</xdr:colOff>
      <xdr:row>37</xdr:row>
      <xdr:rowOff>147320</xdr:rowOff>
    </xdr:to>
    <xdr:cxnSp macro="">
      <xdr:nvCxnSpPr>
        <xdr:cNvPr id="299" name="直線コネクタ 298"/>
        <xdr:cNvCxnSpPr/>
      </xdr:nvCxnSpPr>
      <xdr:spPr>
        <a:xfrm>
          <a:off x="7861300" y="5138420"/>
          <a:ext cx="889000" cy="135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165100</xdr:rowOff>
    </xdr:from>
    <xdr:to xmlns:xdr="http://schemas.openxmlformats.org/drawingml/2006/spreadsheetDrawing">
      <xdr:col>46</xdr:col>
      <xdr:colOff>38100</xdr:colOff>
      <xdr:row>37</xdr:row>
      <xdr:rowOff>95250</xdr:rowOff>
    </xdr:to>
    <xdr:sp macro="" textlink="">
      <xdr:nvSpPr>
        <xdr:cNvPr id="300" name="フローチャート: 判断 299"/>
        <xdr:cNvSpPr/>
      </xdr:nvSpPr>
      <xdr:spPr>
        <a:xfrm>
          <a:off x="8699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111760</xdr:rowOff>
    </xdr:from>
    <xdr:ext cx="532765" cy="257175"/>
    <xdr:sp macro="" textlink="">
      <xdr:nvSpPr>
        <xdr:cNvPr id="301" name="テキスト ボックス 300"/>
        <xdr:cNvSpPr txBox="1"/>
      </xdr:nvSpPr>
      <xdr:spPr>
        <a:xfrm>
          <a:off x="8482965" y="61125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29</xdr:row>
      <xdr:rowOff>166370</xdr:rowOff>
    </xdr:from>
    <xdr:to xmlns:xdr="http://schemas.openxmlformats.org/drawingml/2006/spreadsheetDrawing">
      <xdr:col>41</xdr:col>
      <xdr:colOff>50800</xdr:colOff>
      <xdr:row>39</xdr:row>
      <xdr:rowOff>100965</xdr:rowOff>
    </xdr:to>
    <xdr:cxnSp macro="">
      <xdr:nvCxnSpPr>
        <xdr:cNvPr id="302" name="直線コネクタ 301"/>
        <xdr:cNvCxnSpPr/>
      </xdr:nvCxnSpPr>
      <xdr:spPr>
        <a:xfrm flipV="1">
          <a:off x="6972300" y="5138420"/>
          <a:ext cx="889000" cy="164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29</xdr:row>
      <xdr:rowOff>81915</xdr:rowOff>
    </xdr:from>
    <xdr:to xmlns:xdr="http://schemas.openxmlformats.org/drawingml/2006/spreadsheetDrawing">
      <xdr:col>41</xdr:col>
      <xdr:colOff>101600</xdr:colOff>
      <xdr:row>30</xdr:row>
      <xdr:rowOff>12065</xdr:rowOff>
    </xdr:to>
    <xdr:sp macro="" textlink="">
      <xdr:nvSpPr>
        <xdr:cNvPr id="303" name="フローチャート: 判断 302"/>
        <xdr:cNvSpPr/>
      </xdr:nvSpPr>
      <xdr:spPr>
        <a:xfrm>
          <a:off x="7810500" y="50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29210</xdr:rowOff>
    </xdr:from>
    <xdr:ext cx="596900" cy="257175"/>
    <xdr:sp macro="" textlink="">
      <xdr:nvSpPr>
        <xdr:cNvPr id="304" name="テキスト ボックス 303"/>
        <xdr:cNvSpPr txBox="1"/>
      </xdr:nvSpPr>
      <xdr:spPr>
        <a:xfrm>
          <a:off x="7561580" y="48298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161290</xdr:rowOff>
    </xdr:from>
    <xdr:to xmlns:xdr="http://schemas.openxmlformats.org/drawingml/2006/spreadsheetDrawing">
      <xdr:col>36</xdr:col>
      <xdr:colOff>165100</xdr:colOff>
      <xdr:row>38</xdr:row>
      <xdr:rowOff>91440</xdr:rowOff>
    </xdr:to>
    <xdr:sp macro="" textlink="">
      <xdr:nvSpPr>
        <xdr:cNvPr id="305" name="フローチャート: 判断 304"/>
        <xdr:cNvSpPr/>
      </xdr:nvSpPr>
      <xdr:spPr>
        <a:xfrm>
          <a:off x="6921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107950</xdr:rowOff>
    </xdr:from>
    <xdr:ext cx="532765" cy="259080"/>
    <xdr:sp macro="" textlink="">
      <xdr:nvSpPr>
        <xdr:cNvPr id="306" name="テキスト ボックス 305"/>
        <xdr:cNvSpPr txBox="1"/>
      </xdr:nvSpPr>
      <xdr:spPr>
        <a:xfrm>
          <a:off x="6704965" y="6280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15240</xdr:rowOff>
    </xdr:from>
    <xdr:to xmlns:xdr="http://schemas.openxmlformats.org/drawingml/2006/spreadsheetDrawing">
      <xdr:col>55</xdr:col>
      <xdr:colOff>50800</xdr:colOff>
      <xdr:row>38</xdr:row>
      <xdr:rowOff>116840</xdr:rowOff>
    </xdr:to>
    <xdr:sp macro="" textlink="">
      <xdr:nvSpPr>
        <xdr:cNvPr id="312" name="楕円 311"/>
        <xdr:cNvSpPr/>
      </xdr:nvSpPr>
      <xdr:spPr>
        <a:xfrm>
          <a:off x="104267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101600</xdr:rowOff>
    </xdr:from>
    <xdr:ext cx="534670" cy="259080"/>
    <xdr:sp macro="" textlink="">
      <xdr:nvSpPr>
        <xdr:cNvPr id="313" name="補助費等該当値テキスト"/>
        <xdr:cNvSpPr txBox="1"/>
      </xdr:nvSpPr>
      <xdr:spPr>
        <a:xfrm>
          <a:off x="10528300" y="6445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34290</xdr:rowOff>
    </xdr:from>
    <xdr:to xmlns:xdr="http://schemas.openxmlformats.org/drawingml/2006/spreadsheetDrawing">
      <xdr:col>50</xdr:col>
      <xdr:colOff>165100</xdr:colOff>
      <xdr:row>38</xdr:row>
      <xdr:rowOff>135890</xdr:rowOff>
    </xdr:to>
    <xdr:sp macro="" textlink="">
      <xdr:nvSpPr>
        <xdr:cNvPr id="314" name="楕円 313"/>
        <xdr:cNvSpPr/>
      </xdr:nvSpPr>
      <xdr:spPr>
        <a:xfrm>
          <a:off x="9588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127000</xdr:rowOff>
    </xdr:from>
    <xdr:ext cx="532765" cy="259080"/>
    <xdr:sp macro="" textlink="">
      <xdr:nvSpPr>
        <xdr:cNvPr id="315" name="テキスト ボックス 314"/>
        <xdr:cNvSpPr txBox="1"/>
      </xdr:nvSpPr>
      <xdr:spPr>
        <a:xfrm>
          <a:off x="9371965" y="66421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96520</xdr:rowOff>
    </xdr:from>
    <xdr:to xmlns:xdr="http://schemas.openxmlformats.org/drawingml/2006/spreadsheetDrawing">
      <xdr:col>46</xdr:col>
      <xdr:colOff>38100</xdr:colOff>
      <xdr:row>38</xdr:row>
      <xdr:rowOff>26670</xdr:rowOff>
    </xdr:to>
    <xdr:sp macro="" textlink="">
      <xdr:nvSpPr>
        <xdr:cNvPr id="316" name="楕円 315"/>
        <xdr:cNvSpPr/>
      </xdr:nvSpPr>
      <xdr:spPr>
        <a:xfrm>
          <a:off x="8699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17780</xdr:rowOff>
    </xdr:from>
    <xdr:ext cx="532765" cy="257175"/>
    <xdr:sp macro="" textlink="">
      <xdr:nvSpPr>
        <xdr:cNvPr id="317" name="テキスト ボックス 316"/>
        <xdr:cNvSpPr txBox="1"/>
      </xdr:nvSpPr>
      <xdr:spPr>
        <a:xfrm>
          <a:off x="8482965" y="65328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29</xdr:row>
      <xdr:rowOff>115570</xdr:rowOff>
    </xdr:from>
    <xdr:to xmlns:xdr="http://schemas.openxmlformats.org/drawingml/2006/spreadsheetDrawing">
      <xdr:col>41</xdr:col>
      <xdr:colOff>101600</xdr:colOff>
      <xdr:row>30</xdr:row>
      <xdr:rowOff>45720</xdr:rowOff>
    </xdr:to>
    <xdr:sp macro="" textlink="">
      <xdr:nvSpPr>
        <xdr:cNvPr id="318" name="楕円 317"/>
        <xdr:cNvSpPr/>
      </xdr:nvSpPr>
      <xdr:spPr>
        <a:xfrm>
          <a:off x="7810500" y="50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36830</xdr:rowOff>
    </xdr:from>
    <xdr:ext cx="596900" cy="259080"/>
    <xdr:sp macro="" textlink="">
      <xdr:nvSpPr>
        <xdr:cNvPr id="319" name="テキスト ボックス 318"/>
        <xdr:cNvSpPr txBox="1"/>
      </xdr:nvSpPr>
      <xdr:spPr>
        <a:xfrm>
          <a:off x="7561580" y="51803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50165</xdr:rowOff>
    </xdr:from>
    <xdr:to xmlns:xdr="http://schemas.openxmlformats.org/drawingml/2006/spreadsheetDrawing">
      <xdr:col>36</xdr:col>
      <xdr:colOff>165100</xdr:colOff>
      <xdr:row>39</xdr:row>
      <xdr:rowOff>151765</xdr:rowOff>
    </xdr:to>
    <xdr:sp macro="" textlink="">
      <xdr:nvSpPr>
        <xdr:cNvPr id="320" name="楕円 319"/>
        <xdr:cNvSpPr/>
      </xdr:nvSpPr>
      <xdr:spPr>
        <a:xfrm>
          <a:off x="6921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143510</xdr:rowOff>
    </xdr:from>
    <xdr:ext cx="532765" cy="257175"/>
    <xdr:sp macro="" textlink="">
      <xdr:nvSpPr>
        <xdr:cNvPr id="321" name="テキスト ボックス 320"/>
        <xdr:cNvSpPr txBox="1"/>
      </xdr:nvSpPr>
      <xdr:spPr>
        <a:xfrm>
          <a:off x="6704965" y="68300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0" name="テキスト ボックス 329"/>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60</xdr:row>
      <xdr:rowOff>111760</xdr:rowOff>
    </xdr:from>
    <xdr:ext cx="531495" cy="257175"/>
    <xdr:sp macro="" textlink="">
      <xdr:nvSpPr>
        <xdr:cNvPr id="332" name="テキスト ボックス 331"/>
        <xdr:cNvSpPr txBox="1"/>
      </xdr:nvSpPr>
      <xdr:spPr>
        <a:xfrm>
          <a:off x="6072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168910</xdr:rowOff>
    </xdr:from>
    <xdr:ext cx="531495" cy="257175"/>
    <xdr:sp macro="" textlink="">
      <xdr:nvSpPr>
        <xdr:cNvPr id="334" name="テキスト ボックス 333"/>
        <xdr:cNvSpPr txBox="1"/>
      </xdr:nvSpPr>
      <xdr:spPr>
        <a:xfrm>
          <a:off x="6072505" y="9941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7175"/>
    <xdr:sp macro="" textlink="">
      <xdr:nvSpPr>
        <xdr:cNvPr id="336" name="テキスト ボックス 335"/>
        <xdr:cNvSpPr txBox="1"/>
      </xdr:nvSpPr>
      <xdr:spPr>
        <a:xfrm>
          <a:off x="6072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7175"/>
    <xdr:sp macro="" textlink="">
      <xdr:nvSpPr>
        <xdr:cNvPr id="338" name="テキスト ボックス 337"/>
        <xdr:cNvSpPr txBox="1"/>
      </xdr:nvSpPr>
      <xdr:spPr>
        <a:xfrm>
          <a:off x="6072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3725" cy="257175"/>
    <xdr:sp macro="" textlink="">
      <xdr:nvSpPr>
        <xdr:cNvPr id="340" name="テキスト ボックス 339"/>
        <xdr:cNvSpPr txBox="1"/>
      </xdr:nvSpPr>
      <xdr:spPr>
        <a:xfrm>
          <a:off x="6008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2" name="テキスト ボックス 341"/>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130810</xdr:rowOff>
    </xdr:from>
    <xdr:to xmlns:xdr="http://schemas.openxmlformats.org/drawingml/2006/spreadsheetDrawing">
      <xdr:col>54</xdr:col>
      <xdr:colOff>189865</xdr:colOff>
      <xdr:row>58</xdr:row>
      <xdr:rowOff>143510</xdr:rowOff>
    </xdr:to>
    <xdr:cxnSp macro="">
      <xdr:nvCxnSpPr>
        <xdr:cNvPr id="344" name="直線コネクタ 343"/>
        <xdr:cNvCxnSpPr/>
      </xdr:nvCxnSpPr>
      <xdr:spPr>
        <a:xfrm flipV="1">
          <a:off x="10475595" y="9046210"/>
          <a:ext cx="1270" cy="1041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146685</xdr:rowOff>
    </xdr:from>
    <xdr:ext cx="534670" cy="257175"/>
    <xdr:sp macro="" textlink="">
      <xdr:nvSpPr>
        <xdr:cNvPr id="345" name="普通建設事業費最小値テキスト"/>
        <xdr:cNvSpPr txBox="1"/>
      </xdr:nvSpPr>
      <xdr:spPr>
        <a:xfrm>
          <a:off x="10528300" y="100907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143510</xdr:rowOff>
    </xdr:from>
    <xdr:to xmlns:xdr="http://schemas.openxmlformats.org/drawingml/2006/spreadsheetDrawing">
      <xdr:col>55</xdr:col>
      <xdr:colOff>88900</xdr:colOff>
      <xdr:row>58</xdr:row>
      <xdr:rowOff>143510</xdr:rowOff>
    </xdr:to>
    <xdr:cxnSp macro="">
      <xdr:nvCxnSpPr>
        <xdr:cNvPr id="346" name="直線コネクタ 345"/>
        <xdr:cNvCxnSpPr/>
      </xdr:nvCxnSpPr>
      <xdr:spPr>
        <a:xfrm>
          <a:off x="10388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51</xdr:row>
      <xdr:rowOff>77470</xdr:rowOff>
    </xdr:from>
    <xdr:ext cx="534670" cy="257175"/>
    <xdr:sp macro="" textlink="">
      <xdr:nvSpPr>
        <xdr:cNvPr id="347" name="普通建設事業費最大値テキスト"/>
        <xdr:cNvSpPr txBox="1"/>
      </xdr:nvSpPr>
      <xdr:spPr>
        <a:xfrm>
          <a:off x="10528300" y="88214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52</xdr:row>
      <xdr:rowOff>130810</xdr:rowOff>
    </xdr:from>
    <xdr:to xmlns:xdr="http://schemas.openxmlformats.org/drawingml/2006/spreadsheetDrawing">
      <xdr:col>55</xdr:col>
      <xdr:colOff>88900</xdr:colOff>
      <xdr:row>52</xdr:row>
      <xdr:rowOff>130810</xdr:rowOff>
    </xdr:to>
    <xdr:cxnSp macro="">
      <xdr:nvCxnSpPr>
        <xdr:cNvPr id="348" name="直線コネクタ 347"/>
        <xdr:cNvCxnSpPr/>
      </xdr:nvCxnSpPr>
      <xdr:spPr>
        <a:xfrm>
          <a:off x="10388600" y="904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159385</xdr:rowOff>
    </xdr:from>
    <xdr:to xmlns:xdr="http://schemas.openxmlformats.org/drawingml/2006/spreadsheetDrawing">
      <xdr:col>55</xdr:col>
      <xdr:colOff>0</xdr:colOff>
      <xdr:row>52</xdr:row>
      <xdr:rowOff>130810</xdr:rowOff>
    </xdr:to>
    <xdr:cxnSp macro="">
      <xdr:nvCxnSpPr>
        <xdr:cNvPr id="349" name="直線コネクタ 348"/>
        <xdr:cNvCxnSpPr/>
      </xdr:nvCxnSpPr>
      <xdr:spPr>
        <a:xfrm>
          <a:off x="9639300" y="8731885"/>
          <a:ext cx="8382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34925</xdr:rowOff>
    </xdr:from>
    <xdr:ext cx="534670" cy="259080"/>
    <xdr:sp macro="" textlink="">
      <xdr:nvSpPr>
        <xdr:cNvPr id="350" name="普通建設事業費平均値テキスト"/>
        <xdr:cNvSpPr txBox="1"/>
      </xdr:nvSpPr>
      <xdr:spPr>
        <a:xfrm>
          <a:off x="10528300" y="96361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56515</xdr:rowOff>
    </xdr:from>
    <xdr:to xmlns:xdr="http://schemas.openxmlformats.org/drawingml/2006/spreadsheetDrawing">
      <xdr:col>55</xdr:col>
      <xdr:colOff>50800</xdr:colOff>
      <xdr:row>56</xdr:row>
      <xdr:rowOff>158115</xdr:rowOff>
    </xdr:to>
    <xdr:sp macro="" textlink="">
      <xdr:nvSpPr>
        <xdr:cNvPr id="351" name="フローチャート: 判断 350"/>
        <xdr:cNvSpPr/>
      </xdr:nvSpPr>
      <xdr:spPr>
        <a:xfrm>
          <a:off x="10426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50</xdr:row>
      <xdr:rowOff>159385</xdr:rowOff>
    </xdr:from>
    <xdr:to xmlns:xdr="http://schemas.openxmlformats.org/drawingml/2006/spreadsheetDrawing">
      <xdr:col>50</xdr:col>
      <xdr:colOff>114300</xdr:colOff>
      <xdr:row>53</xdr:row>
      <xdr:rowOff>163830</xdr:rowOff>
    </xdr:to>
    <xdr:cxnSp macro="">
      <xdr:nvCxnSpPr>
        <xdr:cNvPr id="352" name="直線コネクタ 351"/>
        <xdr:cNvCxnSpPr/>
      </xdr:nvCxnSpPr>
      <xdr:spPr>
        <a:xfrm flipV="1">
          <a:off x="8750300" y="8731885"/>
          <a:ext cx="88900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17780</xdr:rowOff>
    </xdr:from>
    <xdr:to xmlns:xdr="http://schemas.openxmlformats.org/drawingml/2006/spreadsheetDrawing">
      <xdr:col>50</xdr:col>
      <xdr:colOff>165100</xdr:colOff>
      <xdr:row>56</xdr:row>
      <xdr:rowOff>119380</xdr:rowOff>
    </xdr:to>
    <xdr:sp macro="" textlink="">
      <xdr:nvSpPr>
        <xdr:cNvPr id="353" name="フローチャート: 判断 352"/>
        <xdr:cNvSpPr/>
      </xdr:nvSpPr>
      <xdr:spPr>
        <a:xfrm>
          <a:off x="9588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110490</xdr:rowOff>
    </xdr:from>
    <xdr:ext cx="532765" cy="257175"/>
    <xdr:sp macro="" textlink="">
      <xdr:nvSpPr>
        <xdr:cNvPr id="354" name="テキスト ボックス 353"/>
        <xdr:cNvSpPr txBox="1"/>
      </xdr:nvSpPr>
      <xdr:spPr>
        <a:xfrm>
          <a:off x="9371965" y="9711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163830</xdr:rowOff>
    </xdr:from>
    <xdr:to xmlns:xdr="http://schemas.openxmlformats.org/drawingml/2006/spreadsheetDrawing">
      <xdr:col>45</xdr:col>
      <xdr:colOff>177800</xdr:colOff>
      <xdr:row>54</xdr:row>
      <xdr:rowOff>34290</xdr:rowOff>
    </xdr:to>
    <xdr:cxnSp macro="">
      <xdr:nvCxnSpPr>
        <xdr:cNvPr id="355" name="直線コネクタ 354"/>
        <xdr:cNvCxnSpPr/>
      </xdr:nvCxnSpPr>
      <xdr:spPr>
        <a:xfrm flipV="1">
          <a:off x="7861300" y="92506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29210</xdr:rowOff>
    </xdr:from>
    <xdr:to xmlns:xdr="http://schemas.openxmlformats.org/drawingml/2006/spreadsheetDrawing">
      <xdr:col>46</xdr:col>
      <xdr:colOff>38100</xdr:colOff>
      <xdr:row>56</xdr:row>
      <xdr:rowOff>130810</xdr:rowOff>
    </xdr:to>
    <xdr:sp macro="" textlink="">
      <xdr:nvSpPr>
        <xdr:cNvPr id="356" name="フローチャート: 判断 355"/>
        <xdr:cNvSpPr/>
      </xdr:nvSpPr>
      <xdr:spPr>
        <a:xfrm>
          <a:off x="8699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121920</xdr:rowOff>
    </xdr:from>
    <xdr:ext cx="532765" cy="257175"/>
    <xdr:sp macro="" textlink="">
      <xdr:nvSpPr>
        <xdr:cNvPr id="357" name="テキスト ボックス 356"/>
        <xdr:cNvSpPr txBox="1"/>
      </xdr:nvSpPr>
      <xdr:spPr>
        <a:xfrm>
          <a:off x="8482965" y="9723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20955</xdr:rowOff>
    </xdr:from>
    <xdr:to xmlns:xdr="http://schemas.openxmlformats.org/drawingml/2006/spreadsheetDrawing">
      <xdr:col>41</xdr:col>
      <xdr:colOff>50800</xdr:colOff>
      <xdr:row>54</xdr:row>
      <xdr:rowOff>34290</xdr:rowOff>
    </xdr:to>
    <xdr:cxnSp macro="">
      <xdr:nvCxnSpPr>
        <xdr:cNvPr id="358" name="直線コネクタ 357"/>
        <xdr:cNvCxnSpPr/>
      </xdr:nvCxnSpPr>
      <xdr:spPr>
        <a:xfrm>
          <a:off x="6972300" y="910780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22860</xdr:rowOff>
    </xdr:from>
    <xdr:to xmlns:xdr="http://schemas.openxmlformats.org/drawingml/2006/spreadsheetDrawing">
      <xdr:col>41</xdr:col>
      <xdr:colOff>101600</xdr:colOff>
      <xdr:row>58</xdr:row>
      <xdr:rowOff>124460</xdr:rowOff>
    </xdr:to>
    <xdr:sp macro="" textlink="">
      <xdr:nvSpPr>
        <xdr:cNvPr id="359" name="フローチャート: 判断 358"/>
        <xdr:cNvSpPr/>
      </xdr:nvSpPr>
      <xdr:spPr>
        <a:xfrm>
          <a:off x="7810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115570</xdr:rowOff>
    </xdr:from>
    <xdr:ext cx="532765" cy="259080"/>
    <xdr:sp macro="" textlink="">
      <xdr:nvSpPr>
        <xdr:cNvPr id="360" name="テキスト ボックス 359"/>
        <xdr:cNvSpPr txBox="1"/>
      </xdr:nvSpPr>
      <xdr:spPr>
        <a:xfrm>
          <a:off x="7593965" y="100596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7620</xdr:rowOff>
    </xdr:from>
    <xdr:to xmlns:xdr="http://schemas.openxmlformats.org/drawingml/2006/spreadsheetDrawing">
      <xdr:col>36</xdr:col>
      <xdr:colOff>165100</xdr:colOff>
      <xdr:row>57</xdr:row>
      <xdr:rowOff>109220</xdr:rowOff>
    </xdr:to>
    <xdr:sp macro="" textlink="">
      <xdr:nvSpPr>
        <xdr:cNvPr id="361" name="フローチャート: 判断 360"/>
        <xdr:cNvSpPr/>
      </xdr:nvSpPr>
      <xdr:spPr>
        <a:xfrm>
          <a:off x="6921500" y="97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100330</xdr:rowOff>
    </xdr:from>
    <xdr:ext cx="532765" cy="257175"/>
    <xdr:sp macro="" textlink="">
      <xdr:nvSpPr>
        <xdr:cNvPr id="362" name="テキスト ボックス 361"/>
        <xdr:cNvSpPr txBox="1"/>
      </xdr:nvSpPr>
      <xdr:spPr>
        <a:xfrm>
          <a:off x="6704965" y="98729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80010</xdr:rowOff>
    </xdr:from>
    <xdr:to xmlns:xdr="http://schemas.openxmlformats.org/drawingml/2006/spreadsheetDrawing">
      <xdr:col>55</xdr:col>
      <xdr:colOff>50800</xdr:colOff>
      <xdr:row>53</xdr:row>
      <xdr:rowOff>10160</xdr:rowOff>
    </xdr:to>
    <xdr:sp macro="" textlink="">
      <xdr:nvSpPr>
        <xdr:cNvPr id="368" name="楕円 367"/>
        <xdr:cNvSpPr/>
      </xdr:nvSpPr>
      <xdr:spPr>
        <a:xfrm>
          <a:off x="10426700" y="899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33020</xdr:rowOff>
    </xdr:from>
    <xdr:ext cx="534670" cy="259080"/>
    <xdr:sp macro="" textlink="">
      <xdr:nvSpPr>
        <xdr:cNvPr id="369" name="普通建設事業費該当値テキスト"/>
        <xdr:cNvSpPr txBox="1"/>
      </xdr:nvSpPr>
      <xdr:spPr>
        <a:xfrm>
          <a:off x="10528300" y="8948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50</xdr:row>
      <xdr:rowOff>109220</xdr:rowOff>
    </xdr:from>
    <xdr:to xmlns:xdr="http://schemas.openxmlformats.org/drawingml/2006/spreadsheetDrawing">
      <xdr:col>50</xdr:col>
      <xdr:colOff>165100</xdr:colOff>
      <xdr:row>51</xdr:row>
      <xdr:rowOff>38735</xdr:rowOff>
    </xdr:to>
    <xdr:sp macro="" textlink="">
      <xdr:nvSpPr>
        <xdr:cNvPr id="370" name="楕円 369"/>
        <xdr:cNvSpPr/>
      </xdr:nvSpPr>
      <xdr:spPr>
        <a:xfrm>
          <a:off x="9588500" y="8681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49</xdr:row>
      <xdr:rowOff>55245</xdr:rowOff>
    </xdr:from>
    <xdr:ext cx="532765" cy="257175"/>
    <xdr:sp macro="" textlink="">
      <xdr:nvSpPr>
        <xdr:cNvPr id="371" name="テキスト ボックス 370"/>
        <xdr:cNvSpPr txBox="1"/>
      </xdr:nvSpPr>
      <xdr:spPr>
        <a:xfrm>
          <a:off x="9371965" y="84562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113030</xdr:rowOff>
    </xdr:from>
    <xdr:to xmlns:xdr="http://schemas.openxmlformats.org/drawingml/2006/spreadsheetDrawing">
      <xdr:col>46</xdr:col>
      <xdr:colOff>38100</xdr:colOff>
      <xdr:row>54</xdr:row>
      <xdr:rowOff>43180</xdr:rowOff>
    </xdr:to>
    <xdr:sp macro="" textlink="">
      <xdr:nvSpPr>
        <xdr:cNvPr id="372" name="楕円 371"/>
        <xdr:cNvSpPr/>
      </xdr:nvSpPr>
      <xdr:spPr>
        <a:xfrm>
          <a:off x="8699500" y="91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59690</xdr:rowOff>
    </xdr:from>
    <xdr:ext cx="532765" cy="259080"/>
    <xdr:sp macro="" textlink="">
      <xdr:nvSpPr>
        <xdr:cNvPr id="373" name="テキスト ボックス 372"/>
        <xdr:cNvSpPr txBox="1"/>
      </xdr:nvSpPr>
      <xdr:spPr>
        <a:xfrm>
          <a:off x="8482965" y="8975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154940</xdr:rowOff>
    </xdr:from>
    <xdr:to xmlns:xdr="http://schemas.openxmlformats.org/drawingml/2006/spreadsheetDrawing">
      <xdr:col>41</xdr:col>
      <xdr:colOff>101600</xdr:colOff>
      <xdr:row>54</xdr:row>
      <xdr:rowOff>85090</xdr:rowOff>
    </xdr:to>
    <xdr:sp macro="" textlink="">
      <xdr:nvSpPr>
        <xdr:cNvPr id="374" name="楕円 373"/>
        <xdr:cNvSpPr/>
      </xdr:nvSpPr>
      <xdr:spPr>
        <a:xfrm>
          <a:off x="7810500" y="92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101600</xdr:rowOff>
    </xdr:from>
    <xdr:ext cx="532765" cy="259080"/>
    <xdr:sp macro="" textlink="">
      <xdr:nvSpPr>
        <xdr:cNvPr id="375" name="テキスト ボックス 374"/>
        <xdr:cNvSpPr txBox="1"/>
      </xdr:nvSpPr>
      <xdr:spPr>
        <a:xfrm>
          <a:off x="7593965" y="9017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141605</xdr:rowOff>
    </xdr:from>
    <xdr:to xmlns:xdr="http://schemas.openxmlformats.org/drawingml/2006/spreadsheetDrawing">
      <xdr:col>36</xdr:col>
      <xdr:colOff>165100</xdr:colOff>
      <xdr:row>53</xdr:row>
      <xdr:rowOff>71755</xdr:rowOff>
    </xdr:to>
    <xdr:sp macro="" textlink="">
      <xdr:nvSpPr>
        <xdr:cNvPr id="376" name="楕円 375"/>
        <xdr:cNvSpPr/>
      </xdr:nvSpPr>
      <xdr:spPr>
        <a:xfrm>
          <a:off x="6921500" y="90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51</xdr:row>
      <xdr:rowOff>88265</xdr:rowOff>
    </xdr:from>
    <xdr:ext cx="532765" cy="257175"/>
    <xdr:sp macro="" textlink="">
      <xdr:nvSpPr>
        <xdr:cNvPr id="377" name="テキスト ボックス 376"/>
        <xdr:cNvSpPr txBox="1"/>
      </xdr:nvSpPr>
      <xdr:spPr>
        <a:xfrm>
          <a:off x="6704965" y="88322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6" name="テキスト ボックス 385"/>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8" name="直線コネクタ 38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015" cy="257175"/>
    <xdr:sp macro="" textlink="">
      <xdr:nvSpPr>
        <xdr:cNvPr id="389" name="テキスト ボックス 388"/>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0" name="直線コネクタ 38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7175"/>
    <xdr:sp macro="" textlink="">
      <xdr:nvSpPr>
        <xdr:cNvPr id="391" name="テキスト ボックス 390"/>
        <xdr:cNvSpPr txBox="1"/>
      </xdr:nvSpPr>
      <xdr:spPr>
        <a:xfrm>
          <a:off x="6072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2" name="直線コネクタ 39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7175"/>
    <xdr:sp macro="" textlink="">
      <xdr:nvSpPr>
        <xdr:cNvPr id="393" name="テキスト ボックス 392"/>
        <xdr:cNvSpPr txBox="1"/>
      </xdr:nvSpPr>
      <xdr:spPr>
        <a:xfrm>
          <a:off x="6072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4" name="直線コネクタ 39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7175"/>
    <xdr:sp macro="" textlink="">
      <xdr:nvSpPr>
        <xdr:cNvPr id="395" name="テキスト ボックス 394"/>
        <xdr:cNvSpPr txBox="1"/>
      </xdr:nvSpPr>
      <xdr:spPr>
        <a:xfrm>
          <a:off x="6072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7175"/>
    <xdr:sp macro="" textlink="">
      <xdr:nvSpPr>
        <xdr:cNvPr id="397" name="テキスト ボックス 396"/>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74</xdr:row>
      <xdr:rowOff>33655</xdr:rowOff>
    </xdr:from>
    <xdr:to xmlns:xdr="http://schemas.openxmlformats.org/drawingml/2006/spreadsheetDrawing">
      <xdr:col>54</xdr:col>
      <xdr:colOff>189865</xdr:colOff>
      <xdr:row>78</xdr:row>
      <xdr:rowOff>86360</xdr:rowOff>
    </xdr:to>
    <xdr:cxnSp macro="">
      <xdr:nvCxnSpPr>
        <xdr:cNvPr id="399" name="直線コネクタ 398"/>
        <xdr:cNvCxnSpPr/>
      </xdr:nvCxnSpPr>
      <xdr:spPr>
        <a:xfrm flipV="1">
          <a:off x="10475595" y="12720955"/>
          <a:ext cx="1270" cy="738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90805</xdr:rowOff>
    </xdr:from>
    <xdr:ext cx="469900" cy="258445"/>
    <xdr:sp macro="" textlink="">
      <xdr:nvSpPr>
        <xdr:cNvPr id="400" name="普通建設事業費 （ うち新規整備　）最小値テキスト"/>
        <xdr:cNvSpPr txBox="1"/>
      </xdr:nvSpPr>
      <xdr:spPr>
        <a:xfrm>
          <a:off x="10528300" y="13463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86360</xdr:rowOff>
    </xdr:from>
    <xdr:to xmlns:xdr="http://schemas.openxmlformats.org/drawingml/2006/spreadsheetDrawing">
      <xdr:col>55</xdr:col>
      <xdr:colOff>88900</xdr:colOff>
      <xdr:row>78</xdr:row>
      <xdr:rowOff>86360</xdr:rowOff>
    </xdr:to>
    <xdr:cxnSp macro="">
      <xdr:nvCxnSpPr>
        <xdr:cNvPr id="401" name="直線コネクタ 400"/>
        <xdr:cNvCxnSpPr/>
      </xdr:nvCxnSpPr>
      <xdr:spPr>
        <a:xfrm>
          <a:off x="10388600" y="1345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72</xdr:row>
      <xdr:rowOff>151765</xdr:rowOff>
    </xdr:from>
    <xdr:ext cx="534670" cy="259080"/>
    <xdr:sp macro="" textlink="">
      <xdr:nvSpPr>
        <xdr:cNvPr id="402" name="普通建設事業費 （ うち新規整備　）最大値テキスト"/>
        <xdr:cNvSpPr txBox="1"/>
      </xdr:nvSpPr>
      <xdr:spPr>
        <a:xfrm>
          <a:off x="10528300" y="12496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74</xdr:row>
      <xdr:rowOff>33655</xdr:rowOff>
    </xdr:from>
    <xdr:to xmlns:xdr="http://schemas.openxmlformats.org/drawingml/2006/spreadsheetDrawing">
      <xdr:col>55</xdr:col>
      <xdr:colOff>88900</xdr:colOff>
      <xdr:row>74</xdr:row>
      <xdr:rowOff>33655</xdr:rowOff>
    </xdr:to>
    <xdr:cxnSp macro="">
      <xdr:nvCxnSpPr>
        <xdr:cNvPr id="403" name="直線コネクタ 402"/>
        <xdr:cNvCxnSpPr/>
      </xdr:nvCxnSpPr>
      <xdr:spPr>
        <a:xfrm>
          <a:off x="10388600" y="1272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25400</xdr:rowOff>
    </xdr:from>
    <xdr:to xmlns:xdr="http://schemas.openxmlformats.org/drawingml/2006/spreadsheetDrawing">
      <xdr:col>55</xdr:col>
      <xdr:colOff>0</xdr:colOff>
      <xdr:row>74</xdr:row>
      <xdr:rowOff>33655</xdr:rowOff>
    </xdr:to>
    <xdr:cxnSp macro="">
      <xdr:nvCxnSpPr>
        <xdr:cNvPr id="404" name="直線コネクタ 403"/>
        <xdr:cNvCxnSpPr/>
      </xdr:nvCxnSpPr>
      <xdr:spPr>
        <a:xfrm>
          <a:off x="9639300" y="12026900"/>
          <a:ext cx="838200" cy="694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113665</xdr:rowOff>
    </xdr:from>
    <xdr:ext cx="534670" cy="258445"/>
    <xdr:sp macro="" textlink="">
      <xdr:nvSpPr>
        <xdr:cNvPr id="405" name="普通建設事業費 （ うち新規整備　）平均値テキスト"/>
        <xdr:cNvSpPr txBox="1"/>
      </xdr:nvSpPr>
      <xdr:spPr>
        <a:xfrm>
          <a:off x="10528300" y="129724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135255</xdr:rowOff>
    </xdr:from>
    <xdr:to xmlns:xdr="http://schemas.openxmlformats.org/drawingml/2006/spreadsheetDrawing">
      <xdr:col>55</xdr:col>
      <xdr:colOff>50800</xdr:colOff>
      <xdr:row>76</xdr:row>
      <xdr:rowOff>65405</xdr:rowOff>
    </xdr:to>
    <xdr:sp macro="" textlink="">
      <xdr:nvSpPr>
        <xdr:cNvPr id="406" name="フローチャート: 判断 405"/>
        <xdr:cNvSpPr/>
      </xdr:nvSpPr>
      <xdr:spPr>
        <a:xfrm>
          <a:off x="10426700" y="1299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70</xdr:row>
      <xdr:rowOff>25400</xdr:rowOff>
    </xdr:from>
    <xdr:to xmlns:xdr="http://schemas.openxmlformats.org/drawingml/2006/spreadsheetDrawing">
      <xdr:col>50</xdr:col>
      <xdr:colOff>114300</xdr:colOff>
      <xdr:row>74</xdr:row>
      <xdr:rowOff>42545</xdr:rowOff>
    </xdr:to>
    <xdr:cxnSp macro="">
      <xdr:nvCxnSpPr>
        <xdr:cNvPr id="407" name="直線コネクタ 406"/>
        <xdr:cNvCxnSpPr/>
      </xdr:nvCxnSpPr>
      <xdr:spPr>
        <a:xfrm flipV="1">
          <a:off x="8750300" y="12026900"/>
          <a:ext cx="889000" cy="702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69850</xdr:rowOff>
    </xdr:from>
    <xdr:to xmlns:xdr="http://schemas.openxmlformats.org/drawingml/2006/spreadsheetDrawing">
      <xdr:col>50</xdr:col>
      <xdr:colOff>165100</xdr:colOff>
      <xdr:row>75</xdr:row>
      <xdr:rowOff>0</xdr:rowOff>
    </xdr:to>
    <xdr:sp macro="" textlink="">
      <xdr:nvSpPr>
        <xdr:cNvPr id="408" name="フローチャート: 判断 407"/>
        <xdr:cNvSpPr/>
      </xdr:nvSpPr>
      <xdr:spPr>
        <a:xfrm>
          <a:off x="9588500" y="1275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162560</xdr:rowOff>
    </xdr:from>
    <xdr:ext cx="532765" cy="259080"/>
    <xdr:sp macro="" textlink="">
      <xdr:nvSpPr>
        <xdr:cNvPr id="409" name="テキスト ボックス 408"/>
        <xdr:cNvSpPr txBox="1"/>
      </xdr:nvSpPr>
      <xdr:spPr>
        <a:xfrm>
          <a:off x="9371965" y="128498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42545</xdr:rowOff>
    </xdr:from>
    <xdr:to xmlns:xdr="http://schemas.openxmlformats.org/drawingml/2006/spreadsheetDrawing">
      <xdr:col>45</xdr:col>
      <xdr:colOff>177800</xdr:colOff>
      <xdr:row>77</xdr:row>
      <xdr:rowOff>31750</xdr:rowOff>
    </xdr:to>
    <xdr:cxnSp macro="">
      <xdr:nvCxnSpPr>
        <xdr:cNvPr id="410" name="直線コネクタ 409"/>
        <xdr:cNvCxnSpPr/>
      </xdr:nvCxnSpPr>
      <xdr:spPr>
        <a:xfrm flipV="1">
          <a:off x="7861300" y="12729845"/>
          <a:ext cx="889000" cy="503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151130</xdr:rowOff>
    </xdr:from>
    <xdr:to xmlns:xdr="http://schemas.openxmlformats.org/drawingml/2006/spreadsheetDrawing">
      <xdr:col>46</xdr:col>
      <xdr:colOff>38100</xdr:colOff>
      <xdr:row>76</xdr:row>
      <xdr:rowOff>81280</xdr:rowOff>
    </xdr:to>
    <xdr:sp macro="" textlink="">
      <xdr:nvSpPr>
        <xdr:cNvPr id="411" name="フローチャート: 判断 410"/>
        <xdr:cNvSpPr/>
      </xdr:nvSpPr>
      <xdr:spPr>
        <a:xfrm>
          <a:off x="8699500" y="1300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72390</xdr:rowOff>
    </xdr:from>
    <xdr:ext cx="467995" cy="259080"/>
    <xdr:sp macro="" textlink="">
      <xdr:nvSpPr>
        <xdr:cNvPr id="412" name="テキスト ボックス 411"/>
        <xdr:cNvSpPr txBox="1"/>
      </xdr:nvSpPr>
      <xdr:spPr>
        <a:xfrm>
          <a:off x="8515350" y="13102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16510</xdr:rowOff>
    </xdr:from>
    <xdr:to xmlns:xdr="http://schemas.openxmlformats.org/drawingml/2006/spreadsheetDrawing">
      <xdr:col>41</xdr:col>
      <xdr:colOff>50800</xdr:colOff>
      <xdr:row>77</xdr:row>
      <xdr:rowOff>31750</xdr:rowOff>
    </xdr:to>
    <xdr:cxnSp macro="">
      <xdr:nvCxnSpPr>
        <xdr:cNvPr id="413" name="直線コネクタ 412"/>
        <xdr:cNvCxnSpPr/>
      </xdr:nvCxnSpPr>
      <xdr:spPr>
        <a:xfrm>
          <a:off x="6972300" y="12360910"/>
          <a:ext cx="889000" cy="872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71120</xdr:rowOff>
    </xdr:from>
    <xdr:to xmlns:xdr="http://schemas.openxmlformats.org/drawingml/2006/spreadsheetDrawing">
      <xdr:col>41</xdr:col>
      <xdr:colOff>101600</xdr:colOff>
      <xdr:row>78</xdr:row>
      <xdr:rowOff>1270</xdr:rowOff>
    </xdr:to>
    <xdr:sp macro="" textlink="">
      <xdr:nvSpPr>
        <xdr:cNvPr id="414" name="フローチャート: 判断 413"/>
        <xdr:cNvSpPr/>
      </xdr:nvSpPr>
      <xdr:spPr>
        <a:xfrm>
          <a:off x="7810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163830</xdr:rowOff>
    </xdr:from>
    <xdr:ext cx="467995" cy="259080"/>
    <xdr:sp macro="" textlink="">
      <xdr:nvSpPr>
        <xdr:cNvPr id="415" name="テキスト ボックス 414"/>
        <xdr:cNvSpPr txBox="1"/>
      </xdr:nvSpPr>
      <xdr:spPr>
        <a:xfrm>
          <a:off x="7626350" y="13365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24130</xdr:rowOff>
    </xdr:from>
    <xdr:to xmlns:xdr="http://schemas.openxmlformats.org/drawingml/2006/spreadsheetDrawing">
      <xdr:col>36</xdr:col>
      <xdr:colOff>165100</xdr:colOff>
      <xdr:row>76</xdr:row>
      <xdr:rowOff>125730</xdr:rowOff>
    </xdr:to>
    <xdr:sp macro="" textlink="">
      <xdr:nvSpPr>
        <xdr:cNvPr id="416" name="フローチャート: 判断 415"/>
        <xdr:cNvSpPr/>
      </xdr:nvSpPr>
      <xdr:spPr>
        <a:xfrm>
          <a:off x="6921500" y="13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116840</xdr:rowOff>
    </xdr:from>
    <xdr:ext cx="467995" cy="259080"/>
    <xdr:sp macro="" textlink="">
      <xdr:nvSpPr>
        <xdr:cNvPr id="417" name="テキスト ボックス 416"/>
        <xdr:cNvSpPr txBox="1"/>
      </xdr:nvSpPr>
      <xdr:spPr>
        <a:xfrm>
          <a:off x="6737350" y="13147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154940</xdr:rowOff>
    </xdr:from>
    <xdr:to xmlns:xdr="http://schemas.openxmlformats.org/drawingml/2006/spreadsheetDrawing">
      <xdr:col>55</xdr:col>
      <xdr:colOff>50800</xdr:colOff>
      <xdr:row>74</xdr:row>
      <xdr:rowOff>84455</xdr:rowOff>
    </xdr:to>
    <xdr:sp macro="" textlink="">
      <xdr:nvSpPr>
        <xdr:cNvPr id="423" name="楕円 422"/>
        <xdr:cNvSpPr/>
      </xdr:nvSpPr>
      <xdr:spPr>
        <a:xfrm>
          <a:off x="10426700" y="12670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107315</xdr:rowOff>
    </xdr:from>
    <xdr:ext cx="534670" cy="259080"/>
    <xdr:sp macro="" textlink="">
      <xdr:nvSpPr>
        <xdr:cNvPr id="424" name="普通建設事業費 （ うち新規整備　）該当値テキスト"/>
        <xdr:cNvSpPr txBox="1"/>
      </xdr:nvSpPr>
      <xdr:spPr>
        <a:xfrm>
          <a:off x="10528300" y="12623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69</xdr:row>
      <xdr:rowOff>146050</xdr:rowOff>
    </xdr:from>
    <xdr:to xmlns:xdr="http://schemas.openxmlformats.org/drawingml/2006/spreadsheetDrawing">
      <xdr:col>50</xdr:col>
      <xdr:colOff>165100</xdr:colOff>
      <xdr:row>70</xdr:row>
      <xdr:rowOff>76200</xdr:rowOff>
    </xdr:to>
    <xdr:sp macro="" textlink="">
      <xdr:nvSpPr>
        <xdr:cNvPr id="425" name="楕円 424"/>
        <xdr:cNvSpPr/>
      </xdr:nvSpPr>
      <xdr:spPr>
        <a:xfrm>
          <a:off x="9588500" y="1197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68</xdr:row>
      <xdr:rowOff>92710</xdr:rowOff>
    </xdr:from>
    <xdr:ext cx="532765" cy="259080"/>
    <xdr:sp macro="" textlink="">
      <xdr:nvSpPr>
        <xdr:cNvPr id="426" name="テキスト ボックス 425"/>
        <xdr:cNvSpPr txBox="1"/>
      </xdr:nvSpPr>
      <xdr:spPr>
        <a:xfrm>
          <a:off x="9371965" y="11751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163195</xdr:rowOff>
    </xdr:from>
    <xdr:to xmlns:xdr="http://schemas.openxmlformats.org/drawingml/2006/spreadsheetDrawing">
      <xdr:col>46</xdr:col>
      <xdr:colOff>38100</xdr:colOff>
      <xdr:row>74</xdr:row>
      <xdr:rowOff>93345</xdr:rowOff>
    </xdr:to>
    <xdr:sp macro="" textlink="">
      <xdr:nvSpPr>
        <xdr:cNvPr id="427" name="楕円 426"/>
        <xdr:cNvSpPr/>
      </xdr:nvSpPr>
      <xdr:spPr>
        <a:xfrm>
          <a:off x="8699500" y="126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109855</xdr:rowOff>
    </xdr:from>
    <xdr:ext cx="532765" cy="257175"/>
    <xdr:sp macro="" textlink="">
      <xdr:nvSpPr>
        <xdr:cNvPr id="428" name="テキスト ボックス 427"/>
        <xdr:cNvSpPr txBox="1"/>
      </xdr:nvSpPr>
      <xdr:spPr>
        <a:xfrm>
          <a:off x="8482965" y="124542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152400</xdr:rowOff>
    </xdr:from>
    <xdr:to xmlns:xdr="http://schemas.openxmlformats.org/drawingml/2006/spreadsheetDrawing">
      <xdr:col>41</xdr:col>
      <xdr:colOff>101600</xdr:colOff>
      <xdr:row>77</xdr:row>
      <xdr:rowOff>82550</xdr:rowOff>
    </xdr:to>
    <xdr:sp macro="" textlink="">
      <xdr:nvSpPr>
        <xdr:cNvPr id="429" name="楕円 428"/>
        <xdr:cNvSpPr/>
      </xdr:nvSpPr>
      <xdr:spPr>
        <a:xfrm>
          <a:off x="78105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99060</xdr:rowOff>
    </xdr:from>
    <xdr:ext cx="467995" cy="257175"/>
    <xdr:sp macro="" textlink="">
      <xdr:nvSpPr>
        <xdr:cNvPr id="430" name="テキスト ボックス 429"/>
        <xdr:cNvSpPr txBox="1"/>
      </xdr:nvSpPr>
      <xdr:spPr>
        <a:xfrm>
          <a:off x="7626350" y="129578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71</xdr:row>
      <xdr:rowOff>137160</xdr:rowOff>
    </xdr:from>
    <xdr:to xmlns:xdr="http://schemas.openxmlformats.org/drawingml/2006/spreadsheetDrawing">
      <xdr:col>36</xdr:col>
      <xdr:colOff>165100</xdr:colOff>
      <xdr:row>72</xdr:row>
      <xdr:rowOff>67310</xdr:rowOff>
    </xdr:to>
    <xdr:sp macro="" textlink="">
      <xdr:nvSpPr>
        <xdr:cNvPr id="431" name="楕円 430"/>
        <xdr:cNvSpPr/>
      </xdr:nvSpPr>
      <xdr:spPr>
        <a:xfrm>
          <a:off x="6921500" y="123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70</xdr:row>
      <xdr:rowOff>83820</xdr:rowOff>
    </xdr:from>
    <xdr:ext cx="532765" cy="259080"/>
    <xdr:sp macro="" textlink="">
      <xdr:nvSpPr>
        <xdr:cNvPr id="432" name="テキスト ボックス 431"/>
        <xdr:cNvSpPr txBox="1"/>
      </xdr:nvSpPr>
      <xdr:spPr>
        <a:xfrm>
          <a:off x="6704965" y="120853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1" name="テキスト ボックス 440"/>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57175"/>
    <xdr:sp macro="" textlink="">
      <xdr:nvSpPr>
        <xdr:cNvPr id="443" name="テキスト ボックス 442"/>
        <xdr:cNvSpPr txBox="1"/>
      </xdr:nvSpPr>
      <xdr:spPr>
        <a:xfrm>
          <a:off x="6072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7175"/>
    <xdr:sp macro="" textlink="">
      <xdr:nvSpPr>
        <xdr:cNvPr id="445" name="テキスト ボックス 444"/>
        <xdr:cNvSpPr txBox="1"/>
      </xdr:nvSpPr>
      <xdr:spPr>
        <a:xfrm>
          <a:off x="6072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7175"/>
    <xdr:sp macro="" textlink="">
      <xdr:nvSpPr>
        <xdr:cNvPr id="447" name="テキスト ボックス 446"/>
        <xdr:cNvSpPr txBox="1"/>
      </xdr:nvSpPr>
      <xdr:spPr>
        <a:xfrm>
          <a:off x="6072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7175"/>
    <xdr:sp macro="" textlink="">
      <xdr:nvSpPr>
        <xdr:cNvPr id="449" name="テキスト ボックス 448"/>
        <xdr:cNvSpPr txBox="1"/>
      </xdr:nvSpPr>
      <xdr:spPr>
        <a:xfrm>
          <a:off x="6072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7175"/>
    <xdr:sp macro="" textlink="">
      <xdr:nvSpPr>
        <xdr:cNvPr id="451" name="テキスト ボックス 450"/>
        <xdr:cNvSpPr txBox="1"/>
      </xdr:nvSpPr>
      <xdr:spPr>
        <a:xfrm>
          <a:off x="6072505" y="15427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7175"/>
    <xdr:sp macro="" textlink="">
      <xdr:nvSpPr>
        <xdr:cNvPr id="453" name="テキスト ボックス 452"/>
        <xdr:cNvSpPr txBox="1"/>
      </xdr:nvSpPr>
      <xdr:spPr>
        <a:xfrm>
          <a:off x="6072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104775</xdr:rowOff>
    </xdr:from>
    <xdr:to xmlns:xdr="http://schemas.openxmlformats.org/drawingml/2006/spreadsheetDrawing">
      <xdr:col>54</xdr:col>
      <xdr:colOff>189865</xdr:colOff>
      <xdr:row>98</xdr:row>
      <xdr:rowOff>101600</xdr:rowOff>
    </xdr:to>
    <xdr:cxnSp macro="">
      <xdr:nvCxnSpPr>
        <xdr:cNvPr id="455" name="直線コネクタ 454"/>
        <xdr:cNvCxnSpPr/>
      </xdr:nvCxnSpPr>
      <xdr:spPr>
        <a:xfrm flipV="1">
          <a:off x="10475595" y="15706725"/>
          <a:ext cx="1270" cy="1196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105410</xdr:rowOff>
    </xdr:from>
    <xdr:ext cx="534670" cy="259080"/>
    <xdr:sp macro="" textlink="">
      <xdr:nvSpPr>
        <xdr:cNvPr id="456" name="普通建設事業費 （ うち更新整備　）最小値テキスト"/>
        <xdr:cNvSpPr txBox="1"/>
      </xdr:nvSpPr>
      <xdr:spPr>
        <a:xfrm>
          <a:off x="10528300" y="1690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101600</xdr:rowOff>
    </xdr:from>
    <xdr:to xmlns:xdr="http://schemas.openxmlformats.org/drawingml/2006/spreadsheetDrawing">
      <xdr:col>55</xdr:col>
      <xdr:colOff>88900</xdr:colOff>
      <xdr:row>98</xdr:row>
      <xdr:rowOff>101600</xdr:rowOff>
    </xdr:to>
    <xdr:cxnSp macro="">
      <xdr:nvCxnSpPr>
        <xdr:cNvPr id="457" name="直線コネクタ 456"/>
        <xdr:cNvCxnSpPr/>
      </xdr:nvCxnSpPr>
      <xdr:spPr>
        <a:xfrm>
          <a:off x="10388600" y="1690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52070</xdr:rowOff>
    </xdr:from>
    <xdr:ext cx="534670" cy="257175"/>
    <xdr:sp macro="" textlink="">
      <xdr:nvSpPr>
        <xdr:cNvPr id="458" name="普通建設事業費 （ うち更新整備　）最大値テキスト"/>
        <xdr:cNvSpPr txBox="1"/>
      </xdr:nvSpPr>
      <xdr:spPr>
        <a:xfrm>
          <a:off x="10528300" y="154825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104775</xdr:rowOff>
    </xdr:from>
    <xdr:to xmlns:xdr="http://schemas.openxmlformats.org/drawingml/2006/spreadsheetDrawing">
      <xdr:col>55</xdr:col>
      <xdr:colOff>88900</xdr:colOff>
      <xdr:row>91</xdr:row>
      <xdr:rowOff>104775</xdr:rowOff>
    </xdr:to>
    <xdr:cxnSp macro="">
      <xdr:nvCxnSpPr>
        <xdr:cNvPr id="459" name="直線コネクタ 458"/>
        <xdr:cNvCxnSpPr/>
      </xdr:nvCxnSpPr>
      <xdr:spPr>
        <a:xfrm>
          <a:off x="10388600" y="15706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91</xdr:row>
      <xdr:rowOff>102235</xdr:rowOff>
    </xdr:from>
    <xdr:to xmlns:xdr="http://schemas.openxmlformats.org/drawingml/2006/spreadsheetDrawing">
      <xdr:col>55</xdr:col>
      <xdr:colOff>0</xdr:colOff>
      <xdr:row>91</xdr:row>
      <xdr:rowOff>104775</xdr:rowOff>
    </xdr:to>
    <xdr:cxnSp macro="">
      <xdr:nvCxnSpPr>
        <xdr:cNvPr id="460" name="直線コネクタ 459"/>
        <xdr:cNvCxnSpPr/>
      </xdr:nvCxnSpPr>
      <xdr:spPr>
        <a:xfrm>
          <a:off x="9639300" y="157041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149225</xdr:rowOff>
    </xdr:from>
    <xdr:ext cx="534670" cy="259080"/>
    <xdr:sp macro="" textlink="">
      <xdr:nvSpPr>
        <xdr:cNvPr id="461" name="普通建設事業費 （ うち更新整備　）平均値テキスト"/>
        <xdr:cNvSpPr txBox="1"/>
      </xdr:nvSpPr>
      <xdr:spPr>
        <a:xfrm>
          <a:off x="10528300" y="16265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170815</xdr:rowOff>
    </xdr:from>
    <xdr:to xmlns:xdr="http://schemas.openxmlformats.org/drawingml/2006/spreadsheetDrawing">
      <xdr:col>55</xdr:col>
      <xdr:colOff>50800</xdr:colOff>
      <xdr:row>95</xdr:row>
      <xdr:rowOff>100965</xdr:rowOff>
    </xdr:to>
    <xdr:sp macro="" textlink="">
      <xdr:nvSpPr>
        <xdr:cNvPr id="462" name="フローチャート: 判断 461"/>
        <xdr:cNvSpPr/>
      </xdr:nvSpPr>
      <xdr:spPr>
        <a:xfrm>
          <a:off x="104267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91</xdr:row>
      <xdr:rowOff>102235</xdr:rowOff>
    </xdr:from>
    <xdr:to xmlns:xdr="http://schemas.openxmlformats.org/drawingml/2006/spreadsheetDrawing">
      <xdr:col>50</xdr:col>
      <xdr:colOff>114300</xdr:colOff>
      <xdr:row>94</xdr:row>
      <xdr:rowOff>31750</xdr:rowOff>
    </xdr:to>
    <xdr:cxnSp macro="">
      <xdr:nvCxnSpPr>
        <xdr:cNvPr id="463" name="直線コネクタ 462"/>
        <xdr:cNvCxnSpPr/>
      </xdr:nvCxnSpPr>
      <xdr:spPr>
        <a:xfrm flipV="1">
          <a:off x="8750300" y="15704185"/>
          <a:ext cx="889000" cy="443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40640</xdr:rowOff>
    </xdr:from>
    <xdr:to xmlns:xdr="http://schemas.openxmlformats.org/drawingml/2006/spreadsheetDrawing">
      <xdr:col>50</xdr:col>
      <xdr:colOff>165100</xdr:colOff>
      <xdr:row>95</xdr:row>
      <xdr:rowOff>142240</xdr:rowOff>
    </xdr:to>
    <xdr:sp macro="" textlink="">
      <xdr:nvSpPr>
        <xdr:cNvPr id="464" name="フローチャート: 判断 463"/>
        <xdr:cNvSpPr/>
      </xdr:nvSpPr>
      <xdr:spPr>
        <a:xfrm>
          <a:off x="9588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133350</xdr:rowOff>
    </xdr:from>
    <xdr:ext cx="532765" cy="257175"/>
    <xdr:sp macro="" textlink="">
      <xdr:nvSpPr>
        <xdr:cNvPr id="465" name="テキスト ボックス 464"/>
        <xdr:cNvSpPr txBox="1"/>
      </xdr:nvSpPr>
      <xdr:spPr>
        <a:xfrm>
          <a:off x="9371965" y="16421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90</xdr:row>
      <xdr:rowOff>86995</xdr:rowOff>
    </xdr:from>
    <xdr:to xmlns:xdr="http://schemas.openxmlformats.org/drawingml/2006/spreadsheetDrawing">
      <xdr:col>45</xdr:col>
      <xdr:colOff>177800</xdr:colOff>
      <xdr:row>94</xdr:row>
      <xdr:rowOff>31750</xdr:rowOff>
    </xdr:to>
    <xdr:cxnSp macro="">
      <xdr:nvCxnSpPr>
        <xdr:cNvPr id="466" name="直線コネクタ 465"/>
        <xdr:cNvCxnSpPr/>
      </xdr:nvCxnSpPr>
      <xdr:spPr>
        <a:xfrm>
          <a:off x="7861300" y="15517495"/>
          <a:ext cx="889000" cy="630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73660</xdr:rowOff>
    </xdr:from>
    <xdr:to xmlns:xdr="http://schemas.openxmlformats.org/drawingml/2006/spreadsheetDrawing">
      <xdr:col>46</xdr:col>
      <xdr:colOff>38100</xdr:colOff>
      <xdr:row>96</xdr:row>
      <xdr:rowOff>3810</xdr:rowOff>
    </xdr:to>
    <xdr:sp macro="" textlink="">
      <xdr:nvSpPr>
        <xdr:cNvPr id="467" name="フローチャート: 判断 466"/>
        <xdr:cNvSpPr/>
      </xdr:nvSpPr>
      <xdr:spPr>
        <a:xfrm>
          <a:off x="86995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166370</xdr:rowOff>
    </xdr:from>
    <xdr:ext cx="532765" cy="257175"/>
    <xdr:sp macro="" textlink="">
      <xdr:nvSpPr>
        <xdr:cNvPr id="468" name="テキスト ボックス 467"/>
        <xdr:cNvSpPr txBox="1"/>
      </xdr:nvSpPr>
      <xdr:spPr>
        <a:xfrm>
          <a:off x="8482965" y="16454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90</xdr:row>
      <xdr:rowOff>86995</xdr:rowOff>
    </xdr:from>
    <xdr:to xmlns:xdr="http://schemas.openxmlformats.org/drawingml/2006/spreadsheetDrawing">
      <xdr:col>41</xdr:col>
      <xdr:colOff>50800</xdr:colOff>
      <xdr:row>92</xdr:row>
      <xdr:rowOff>113665</xdr:rowOff>
    </xdr:to>
    <xdr:cxnSp macro="">
      <xdr:nvCxnSpPr>
        <xdr:cNvPr id="469" name="直線コネクタ 468"/>
        <xdr:cNvCxnSpPr/>
      </xdr:nvCxnSpPr>
      <xdr:spPr>
        <a:xfrm flipV="1">
          <a:off x="6972300" y="15517495"/>
          <a:ext cx="8890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166370</xdr:rowOff>
    </xdr:from>
    <xdr:to xmlns:xdr="http://schemas.openxmlformats.org/drawingml/2006/spreadsheetDrawing">
      <xdr:col>41</xdr:col>
      <xdr:colOff>101600</xdr:colOff>
      <xdr:row>97</xdr:row>
      <xdr:rowOff>95885</xdr:rowOff>
    </xdr:to>
    <xdr:sp macro="" textlink="">
      <xdr:nvSpPr>
        <xdr:cNvPr id="470" name="フローチャート: 判断 469"/>
        <xdr:cNvSpPr/>
      </xdr:nvSpPr>
      <xdr:spPr>
        <a:xfrm>
          <a:off x="7810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86995</xdr:rowOff>
    </xdr:from>
    <xdr:ext cx="532765" cy="257175"/>
    <xdr:sp macro="" textlink="">
      <xdr:nvSpPr>
        <xdr:cNvPr id="471" name="テキスト ボックス 470"/>
        <xdr:cNvSpPr txBox="1"/>
      </xdr:nvSpPr>
      <xdr:spPr>
        <a:xfrm>
          <a:off x="7593965" y="167176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21590</xdr:rowOff>
    </xdr:from>
    <xdr:to xmlns:xdr="http://schemas.openxmlformats.org/drawingml/2006/spreadsheetDrawing">
      <xdr:col>36</xdr:col>
      <xdr:colOff>165100</xdr:colOff>
      <xdr:row>97</xdr:row>
      <xdr:rowOff>123190</xdr:rowOff>
    </xdr:to>
    <xdr:sp macro="" textlink="">
      <xdr:nvSpPr>
        <xdr:cNvPr id="472" name="フローチャート: 判断 471"/>
        <xdr:cNvSpPr/>
      </xdr:nvSpPr>
      <xdr:spPr>
        <a:xfrm>
          <a:off x="692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114300</xdr:rowOff>
    </xdr:from>
    <xdr:ext cx="532765" cy="259080"/>
    <xdr:sp macro="" textlink="">
      <xdr:nvSpPr>
        <xdr:cNvPr id="473" name="テキスト ボックス 472"/>
        <xdr:cNvSpPr txBox="1"/>
      </xdr:nvSpPr>
      <xdr:spPr>
        <a:xfrm>
          <a:off x="6704965" y="16744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53975</xdr:rowOff>
    </xdr:from>
    <xdr:to xmlns:xdr="http://schemas.openxmlformats.org/drawingml/2006/spreadsheetDrawing">
      <xdr:col>55</xdr:col>
      <xdr:colOff>50800</xdr:colOff>
      <xdr:row>91</xdr:row>
      <xdr:rowOff>155575</xdr:rowOff>
    </xdr:to>
    <xdr:sp macro="" textlink="">
      <xdr:nvSpPr>
        <xdr:cNvPr id="479" name="楕円 478"/>
        <xdr:cNvSpPr/>
      </xdr:nvSpPr>
      <xdr:spPr>
        <a:xfrm>
          <a:off x="10426700" y="156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6985</xdr:rowOff>
    </xdr:from>
    <xdr:ext cx="534670" cy="257175"/>
    <xdr:sp macro="" textlink="">
      <xdr:nvSpPr>
        <xdr:cNvPr id="480" name="普通建設事業費 （ うち更新整備　）該当値テキスト"/>
        <xdr:cNvSpPr txBox="1"/>
      </xdr:nvSpPr>
      <xdr:spPr>
        <a:xfrm>
          <a:off x="10528300" y="156089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91</xdr:row>
      <xdr:rowOff>52070</xdr:rowOff>
    </xdr:from>
    <xdr:to xmlns:xdr="http://schemas.openxmlformats.org/drawingml/2006/spreadsheetDrawing">
      <xdr:col>50</xdr:col>
      <xdr:colOff>165100</xdr:colOff>
      <xdr:row>91</xdr:row>
      <xdr:rowOff>153035</xdr:rowOff>
    </xdr:to>
    <xdr:sp macro="" textlink="">
      <xdr:nvSpPr>
        <xdr:cNvPr id="481" name="楕円 480"/>
        <xdr:cNvSpPr/>
      </xdr:nvSpPr>
      <xdr:spPr>
        <a:xfrm>
          <a:off x="9588500" y="15654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89</xdr:row>
      <xdr:rowOff>169545</xdr:rowOff>
    </xdr:from>
    <xdr:ext cx="532765" cy="257175"/>
    <xdr:sp macro="" textlink="">
      <xdr:nvSpPr>
        <xdr:cNvPr id="482" name="テキスト ボックス 481"/>
        <xdr:cNvSpPr txBox="1"/>
      </xdr:nvSpPr>
      <xdr:spPr>
        <a:xfrm>
          <a:off x="9371965" y="15428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152400</xdr:rowOff>
    </xdr:from>
    <xdr:to xmlns:xdr="http://schemas.openxmlformats.org/drawingml/2006/spreadsheetDrawing">
      <xdr:col>46</xdr:col>
      <xdr:colOff>38100</xdr:colOff>
      <xdr:row>94</xdr:row>
      <xdr:rowOff>82550</xdr:rowOff>
    </xdr:to>
    <xdr:sp macro="" textlink="">
      <xdr:nvSpPr>
        <xdr:cNvPr id="483" name="楕円 482"/>
        <xdr:cNvSpPr/>
      </xdr:nvSpPr>
      <xdr:spPr>
        <a:xfrm>
          <a:off x="8699500" y="160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99060</xdr:rowOff>
    </xdr:from>
    <xdr:ext cx="532765" cy="257175"/>
    <xdr:sp macro="" textlink="">
      <xdr:nvSpPr>
        <xdr:cNvPr id="484" name="テキスト ボックス 483"/>
        <xdr:cNvSpPr txBox="1"/>
      </xdr:nvSpPr>
      <xdr:spPr>
        <a:xfrm>
          <a:off x="8482965" y="15872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90</xdr:row>
      <xdr:rowOff>36195</xdr:rowOff>
    </xdr:from>
    <xdr:to xmlns:xdr="http://schemas.openxmlformats.org/drawingml/2006/spreadsheetDrawing">
      <xdr:col>41</xdr:col>
      <xdr:colOff>101600</xdr:colOff>
      <xdr:row>90</xdr:row>
      <xdr:rowOff>137795</xdr:rowOff>
    </xdr:to>
    <xdr:sp macro="" textlink="">
      <xdr:nvSpPr>
        <xdr:cNvPr id="485" name="楕円 484"/>
        <xdr:cNvSpPr/>
      </xdr:nvSpPr>
      <xdr:spPr>
        <a:xfrm>
          <a:off x="7810500" y="154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88</xdr:row>
      <xdr:rowOff>154940</xdr:rowOff>
    </xdr:from>
    <xdr:ext cx="532765" cy="257175"/>
    <xdr:sp macro="" textlink="">
      <xdr:nvSpPr>
        <xdr:cNvPr id="486" name="テキスト ボックス 485"/>
        <xdr:cNvSpPr txBox="1"/>
      </xdr:nvSpPr>
      <xdr:spPr>
        <a:xfrm>
          <a:off x="7593965" y="152425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92</xdr:row>
      <xdr:rowOff>63500</xdr:rowOff>
    </xdr:from>
    <xdr:to xmlns:xdr="http://schemas.openxmlformats.org/drawingml/2006/spreadsheetDrawing">
      <xdr:col>36</xdr:col>
      <xdr:colOff>165100</xdr:colOff>
      <xdr:row>92</xdr:row>
      <xdr:rowOff>164465</xdr:rowOff>
    </xdr:to>
    <xdr:sp macro="" textlink="">
      <xdr:nvSpPr>
        <xdr:cNvPr id="487" name="楕円 486"/>
        <xdr:cNvSpPr/>
      </xdr:nvSpPr>
      <xdr:spPr>
        <a:xfrm>
          <a:off x="6921500" y="15836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91</xdr:row>
      <xdr:rowOff>9525</xdr:rowOff>
    </xdr:from>
    <xdr:ext cx="532765" cy="257175"/>
    <xdr:sp macro="" textlink="">
      <xdr:nvSpPr>
        <xdr:cNvPr id="488" name="テキスト ボックス 487"/>
        <xdr:cNvSpPr txBox="1"/>
      </xdr:nvSpPr>
      <xdr:spPr>
        <a:xfrm>
          <a:off x="6704965" y="156114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7" name="テキスト ボックス 496"/>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015" cy="259080"/>
    <xdr:sp macro="" textlink="">
      <xdr:nvSpPr>
        <xdr:cNvPr id="500" name="テキスト ボックス 499"/>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5455" cy="259080"/>
    <xdr:sp macro="" textlink="">
      <xdr:nvSpPr>
        <xdr:cNvPr id="502" name="テキスト ボックス 501"/>
        <xdr:cNvSpPr txBox="1"/>
      </xdr:nvSpPr>
      <xdr:spPr>
        <a:xfrm>
          <a:off x="11978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168910</xdr:rowOff>
    </xdr:from>
    <xdr:ext cx="465455" cy="257175"/>
    <xdr:sp macro="" textlink="">
      <xdr:nvSpPr>
        <xdr:cNvPr id="504" name="テキスト ボックス 503"/>
        <xdr:cNvSpPr txBox="1"/>
      </xdr:nvSpPr>
      <xdr:spPr>
        <a:xfrm>
          <a:off x="11978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130810</xdr:rowOff>
    </xdr:from>
    <xdr:ext cx="465455" cy="259080"/>
    <xdr:sp macro="" textlink="">
      <xdr:nvSpPr>
        <xdr:cNvPr id="506" name="テキスト ボックス 505"/>
        <xdr:cNvSpPr txBox="1"/>
      </xdr:nvSpPr>
      <xdr:spPr>
        <a:xfrm>
          <a:off x="11978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92710</xdr:rowOff>
    </xdr:from>
    <xdr:ext cx="465455" cy="259080"/>
    <xdr:sp macro="" textlink="">
      <xdr:nvSpPr>
        <xdr:cNvPr id="508" name="テキスト ボックス 507"/>
        <xdr:cNvSpPr txBox="1"/>
      </xdr:nvSpPr>
      <xdr:spPr>
        <a:xfrm>
          <a:off x="11978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175"/>
    <xdr:sp macro="" textlink="">
      <xdr:nvSpPr>
        <xdr:cNvPr id="510" name="テキスト ボックス 509"/>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92710</xdr:rowOff>
    </xdr:from>
    <xdr:to xmlns:xdr="http://schemas.openxmlformats.org/drawingml/2006/spreadsheetDrawing">
      <xdr:col>85</xdr:col>
      <xdr:colOff>126365</xdr:colOff>
      <xdr:row>39</xdr:row>
      <xdr:rowOff>44450</xdr:rowOff>
    </xdr:to>
    <xdr:cxnSp macro="">
      <xdr:nvCxnSpPr>
        <xdr:cNvPr id="512" name="直線コネクタ 511"/>
        <xdr:cNvCxnSpPr/>
      </xdr:nvCxnSpPr>
      <xdr:spPr>
        <a:xfrm flipV="1">
          <a:off x="16317595" y="540766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4" name="直線コネクタ 51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39370</xdr:rowOff>
    </xdr:from>
    <xdr:ext cx="469900" cy="259080"/>
    <xdr:sp macro="" textlink="">
      <xdr:nvSpPr>
        <xdr:cNvPr id="515" name="災害復旧事業費最大値テキスト"/>
        <xdr:cNvSpPr txBox="1"/>
      </xdr:nvSpPr>
      <xdr:spPr>
        <a:xfrm>
          <a:off x="16370300" y="518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92710</xdr:rowOff>
    </xdr:from>
    <xdr:to xmlns:xdr="http://schemas.openxmlformats.org/drawingml/2006/spreadsheetDrawing">
      <xdr:col>86</xdr:col>
      <xdr:colOff>25400</xdr:colOff>
      <xdr:row>31</xdr:row>
      <xdr:rowOff>92710</xdr:rowOff>
    </xdr:to>
    <xdr:cxnSp macro="">
      <xdr:nvCxnSpPr>
        <xdr:cNvPr id="516" name="直線コネクタ 515"/>
        <xdr:cNvCxnSpPr/>
      </xdr:nvCxnSpPr>
      <xdr:spPr>
        <a:xfrm>
          <a:off x="16230600" y="540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50165</xdr:rowOff>
    </xdr:from>
    <xdr:to xmlns:xdr="http://schemas.openxmlformats.org/drawingml/2006/spreadsheetDrawing">
      <xdr:col>85</xdr:col>
      <xdr:colOff>127000</xdr:colOff>
      <xdr:row>33</xdr:row>
      <xdr:rowOff>146050</xdr:rowOff>
    </xdr:to>
    <xdr:cxnSp macro="">
      <xdr:nvCxnSpPr>
        <xdr:cNvPr id="517" name="直線コネクタ 516"/>
        <xdr:cNvCxnSpPr/>
      </xdr:nvCxnSpPr>
      <xdr:spPr>
        <a:xfrm flipV="1">
          <a:off x="15481300" y="570801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48260</xdr:rowOff>
    </xdr:from>
    <xdr:ext cx="469900" cy="259080"/>
    <xdr:sp macro="" textlink="">
      <xdr:nvSpPr>
        <xdr:cNvPr id="518" name="災害復旧事業費平均値テキスト"/>
        <xdr:cNvSpPr txBox="1"/>
      </xdr:nvSpPr>
      <xdr:spPr>
        <a:xfrm>
          <a:off x="16370300" y="58775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69850</xdr:rowOff>
    </xdr:from>
    <xdr:to xmlns:xdr="http://schemas.openxmlformats.org/drawingml/2006/spreadsheetDrawing">
      <xdr:col>85</xdr:col>
      <xdr:colOff>177800</xdr:colOff>
      <xdr:row>35</xdr:row>
      <xdr:rowOff>0</xdr:rowOff>
    </xdr:to>
    <xdr:sp macro="" textlink="">
      <xdr:nvSpPr>
        <xdr:cNvPr id="519" name="フローチャート: 判断 518"/>
        <xdr:cNvSpPr/>
      </xdr:nvSpPr>
      <xdr:spPr>
        <a:xfrm>
          <a:off x="16268700" y="58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146050</xdr:rowOff>
    </xdr:from>
    <xdr:to xmlns:xdr="http://schemas.openxmlformats.org/drawingml/2006/spreadsheetDrawing">
      <xdr:col>81</xdr:col>
      <xdr:colOff>50800</xdr:colOff>
      <xdr:row>37</xdr:row>
      <xdr:rowOff>36830</xdr:rowOff>
    </xdr:to>
    <xdr:cxnSp macro="">
      <xdr:nvCxnSpPr>
        <xdr:cNvPr id="520" name="直線コネクタ 519"/>
        <xdr:cNvCxnSpPr/>
      </xdr:nvCxnSpPr>
      <xdr:spPr>
        <a:xfrm flipV="1">
          <a:off x="14592300" y="5803900"/>
          <a:ext cx="889000" cy="576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38100</xdr:rowOff>
    </xdr:from>
    <xdr:to xmlns:xdr="http://schemas.openxmlformats.org/drawingml/2006/spreadsheetDrawing">
      <xdr:col>81</xdr:col>
      <xdr:colOff>101600</xdr:colOff>
      <xdr:row>36</xdr:row>
      <xdr:rowOff>139700</xdr:rowOff>
    </xdr:to>
    <xdr:sp macro="" textlink="">
      <xdr:nvSpPr>
        <xdr:cNvPr id="521" name="フローチャート: 判断 520"/>
        <xdr:cNvSpPr/>
      </xdr:nvSpPr>
      <xdr:spPr>
        <a:xfrm>
          <a:off x="15430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130810</xdr:rowOff>
    </xdr:from>
    <xdr:ext cx="467995" cy="259080"/>
    <xdr:sp macro="" textlink="">
      <xdr:nvSpPr>
        <xdr:cNvPr id="522" name="テキスト ボックス 521"/>
        <xdr:cNvSpPr txBox="1"/>
      </xdr:nvSpPr>
      <xdr:spPr>
        <a:xfrm>
          <a:off x="15246350" y="6303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94615</xdr:rowOff>
    </xdr:from>
    <xdr:to xmlns:xdr="http://schemas.openxmlformats.org/drawingml/2006/spreadsheetDrawing">
      <xdr:col>76</xdr:col>
      <xdr:colOff>114300</xdr:colOff>
      <xdr:row>37</xdr:row>
      <xdr:rowOff>36830</xdr:rowOff>
    </xdr:to>
    <xdr:cxnSp macro="">
      <xdr:nvCxnSpPr>
        <xdr:cNvPr id="523" name="直線コネクタ 522"/>
        <xdr:cNvCxnSpPr/>
      </xdr:nvCxnSpPr>
      <xdr:spPr>
        <a:xfrm>
          <a:off x="13703300" y="6095365"/>
          <a:ext cx="889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151130</xdr:rowOff>
    </xdr:to>
    <xdr:sp macro="" textlink="">
      <xdr:nvSpPr>
        <xdr:cNvPr id="524" name="フローチャート: 判断 523"/>
        <xdr:cNvSpPr/>
      </xdr:nvSpPr>
      <xdr:spPr>
        <a:xfrm>
          <a:off x="14541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143510</xdr:rowOff>
    </xdr:from>
    <xdr:ext cx="378460" cy="257175"/>
    <xdr:sp macro="" textlink="">
      <xdr:nvSpPr>
        <xdr:cNvPr id="525" name="テキスト ボックス 524"/>
        <xdr:cNvSpPr txBox="1"/>
      </xdr:nvSpPr>
      <xdr:spPr>
        <a:xfrm>
          <a:off x="14403070" y="6658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86360</xdr:rowOff>
    </xdr:from>
    <xdr:to xmlns:xdr="http://schemas.openxmlformats.org/drawingml/2006/spreadsheetDrawing">
      <xdr:col>71</xdr:col>
      <xdr:colOff>177800</xdr:colOff>
      <xdr:row>35</xdr:row>
      <xdr:rowOff>94615</xdr:rowOff>
    </xdr:to>
    <xdr:cxnSp macro="">
      <xdr:nvCxnSpPr>
        <xdr:cNvPr id="526" name="直線コネクタ 525"/>
        <xdr:cNvCxnSpPr/>
      </xdr:nvCxnSpPr>
      <xdr:spPr>
        <a:xfrm>
          <a:off x="12814300" y="60871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11430</xdr:rowOff>
    </xdr:from>
    <xdr:to xmlns:xdr="http://schemas.openxmlformats.org/drawingml/2006/spreadsheetDrawing">
      <xdr:col>72</xdr:col>
      <xdr:colOff>38100</xdr:colOff>
      <xdr:row>38</xdr:row>
      <xdr:rowOff>113030</xdr:rowOff>
    </xdr:to>
    <xdr:sp macro="" textlink="">
      <xdr:nvSpPr>
        <xdr:cNvPr id="527" name="フローチャート: 判断 526"/>
        <xdr:cNvSpPr/>
      </xdr:nvSpPr>
      <xdr:spPr>
        <a:xfrm>
          <a:off x="13652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104140</xdr:rowOff>
    </xdr:from>
    <xdr:ext cx="378460" cy="259080"/>
    <xdr:sp macro="" textlink="">
      <xdr:nvSpPr>
        <xdr:cNvPr id="528" name="テキスト ボックス 527"/>
        <xdr:cNvSpPr txBox="1"/>
      </xdr:nvSpPr>
      <xdr:spPr>
        <a:xfrm>
          <a:off x="13514070" y="6619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34290</xdr:rowOff>
    </xdr:from>
    <xdr:to xmlns:xdr="http://schemas.openxmlformats.org/drawingml/2006/spreadsheetDrawing">
      <xdr:col>67</xdr:col>
      <xdr:colOff>101600</xdr:colOff>
      <xdr:row>38</xdr:row>
      <xdr:rowOff>135890</xdr:rowOff>
    </xdr:to>
    <xdr:sp macro="" textlink="">
      <xdr:nvSpPr>
        <xdr:cNvPr id="529" name="フローチャート: 判断 528"/>
        <xdr:cNvSpPr/>
      </xdr:nvSpPr>
      <xdr:spPr>
        <a:xfrm>
          <a:off x="12763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127635</xdr:rowOff>
    </xdr:from>
    <xdr:ext cx="378460" cy="259080"/>
    <xdr:sp macro="" textlink="">
      <xdr:nvSpPr>
        <xdr:cNvPr id="530" name="テキスト ボックス 529"/>
        <xdr:cNvSpPr txBox="1"/>
      </xdr:nvSpPr>
      <xdr:spPr>
        <a:xfrm>
          <a:off x="12625070" y="6642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170815</xdr:rowOff>
    </xdr:from>
    <xdr:to xmlns:xdr="http://schemas.openxmlformats.org/drawingml/2006/spreadsheetDrawing">
      <xdr:col>85</xdr:col>
      <xdr:colOff>177800</xdr:colOff>
      <xdr:row>33</xdr:row>
      <xdr:rowOff>100965</xdr:rowOff>
    </xdr:to>
    <xdr:sp macro="" textlink="">
      <xdr:nvSpPr>
        <xdr:cNvPr id="536" name="楕円 535"/>
        <xdr:cNvSpPr/>
      </xdr:nvSpPr>
      <xdr:spPr>
        <a:xfrm>
          <a:off x="16268700" y="56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22225</xdr:rowOff>
    </xdr:from>
    <xdr:ext cx="469900" cy="258445"/>
    <xdr:sp macro="" textlink="">
      <xdr:nvSpPr>
        <xdr:cNvPr id="537" name="災害復旧事業費該当値テキスト"/>
        <xdr:cNvSpPr txBox="1"/>
      </xdr:nvSpPr>
      <xdr:spPr>
        <a:xfrm>
          <a:off x="16370300" y="5508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95250</xdr:rowOff>
    </xdr:from>
    <xdr:to xmlns:xdr="http://schemas.openxmlformats.org/drawingml/2006/spreadsheetDrawing">
      <xdr:col>81</xdr:col>
      <xdr:colOff>101600</xdr:colOff>
      <xdr:row>34</xdr:row>
      <xdr:rowOff>25400</xdr:rowOff>
    </xdr:to>
    <xdr:sp macro="" textlink="">
      <xdr:nvSpPr>
        <xdr:cNvPr id="538" name="楕円 537"/>
        <xdr:cNvSpPr/>
      </xdr:nvSpPr>
      <xdr:spPr>
        <a:xfrm>
          <a:off x="154305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32</xdr:row>
      <xdr:rowOff>41910</xdr:rowOff>
    </xdr:from>
    <xdr:ext cx="467995" cy="257175"/>
    <xdr:sp macro="" textlink="">
      <xdr:nvSpPr>
        <xdr:cNvPr id="539" name="テキスト ボックス 538"/>
        <xdr:cNvSpPr txBox="1"/>
      </xdr:nvSpPr>
      <xdr:spPr>
        <a:xfrm>
          <a:off x="15246350" y="5528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157480</xdr:rowOff>
    </xdr:from>
    <xdr:to xmlns:xdr="http://schemas.openxmlformats.org/drawingml/2006/spreadsheetDrawing">
      <xdr:col>76</xdr:col>
      <xdr:colOff>165100</xdr:colOff>
      <xdr:row>37</xdr:row>
      <xdr:rowOff>87630</xdr:rowOff>
    </xdr:to>
    <xdr:sp macro="" textlink="">
      <xdr:nvSpPr>
        <xdr:cNvPr id="540" name="楕円 539"/>
        <xdr:cNvSpPr/>
      </xdr:nvSpPr>
      <xdr:spPr>
        <a:xfrm>
          <a:off x="14541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104140</xdr:rowOff>
    </xdr:from>
    <xdr:ext cx="467995" cy="259080"/>
    <xdr:sp macro="" textlink="">
      <xdr:nvSpPr>
        <xdr:cNvPr id="541" name="テキスト ボックス 540"/>
        <xdr:cNvSpPr txBox="1"/>
      </xdr:nvSpPr>
      <xdr:spPr>
        <a:xfrm>
          <a:off x="14357350" y="6104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43815</xdr:rowOff>
    </xdr:from>
    <xdr:to xmlns:xdr="http://schemas.openxmlformats.org/drawingml/2006/spreadsheetDrawing">
      <xdr:col>72</xdr:col>
      <xdr:colOff>38100</xdr:colOff>
      <xdr:row>35</xdr:row>
      <xdr:rowOff>145415</xdr:rowOff>
    </xdr:to>
    <xdr:sp macro="" textlink="">
      <xdr:nvSpPr>
        <xdr:cNvPr id="542" name="楕円 541"/>
        <xdr:cNvSpPr/>
      </xdr:nvSpPr>
      <xdr:spPr>
        <a:xfrm>
          <a:off x="13652500" y="60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33</xdr:row>
      <xdr:rowOff>161925</xdr:rowOff>
    </xdr:from>
    <xdr:ext cx="467995" cy="259080"/>
    <xdr:sp macro="" textlink="">
      <xdr:nvSpPr>
        <xdr:cNvPr id="543" name="テキスト ボックス 542"/>
        <xdr:cNvSpPr txBox="1"/>
      </xdr:nvSpPr>
      <xdr:spPr>
        <a:xfrm>
          <a:off x="13468350" y="5819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34925</xdr:rowOff>
    </xdr:from>
    <xdr:to xmlns:xdr="http://schemas.openxmlformats.org/drawingml/2006/spreadsheetDrawing">
      <xdr:col>67</xdr:col>
      <xdr:colOff>101600</xdr:colOff>
      <xdr:row>35</xdr:row>
      <xdr:rowOff>136525</xdr:rowOff>
    </xdr:to>
    <xdr:sp macro="" textlink="">
      <xdr:nvSpPr>
        <xdr:cNvPr id="544" name="楕円 543"/>
        <xdr:cNvSpPr/>
      </xdr:nvSpPr>
      <xdr:spPr>
        <a:xfrm>
          <a:off x="12763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33</xdr:row>
      <xdr:rowOff>153035</xdr:rowOff>
    </xdr:from>
    <xdr:ext cx="467995" cy="259080"/>
    <xdr:sp macro="" textlink="">
      <xdr:nvSpPr>
        <xdr:cNvPr id="545" name="テキスト ボックス 544"/>
        <xdr:cNvSpPr txBox="1"/>
      </xdr:nvSpPr>
      <xdr:spPr>
        <a:xfrm>
          <a:off x="12579350" y="58108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4" name="テキスト ボックス 553"/>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015" cy="257175"/>
    <xdr:sp macro="" textlink="">
      <xdr:nvSpPr>
        <xdr:cNvPr id="557" name="テキスト ボックス 556"/>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59" name="テキスト ボックス 558"/>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9080"/>
    <xdr:sp macro="" textlink="">
      <xdr:nvSpPr>
        <xdr:cNvPr id="571" name="テキスト ボックス 570"/>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650" cy="259080"/>
    <xdr:sp macro="" textlink="">
      <xdr:nvSpPr>
        <xdr:cNvPr id="574" name="テキスト ボックス 573"/>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9080"/>
    <xdr:sp macro="" textlink="">
      <xdr:nvSpPr>
        <xdr:cNvPr id="577" name="テキスト ボックス 576"/>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9080"/>
    <xdr:sp macro="" textlink="">
      <xdr:nvSpPr>
        <xdr:cNvPr id="579" name="テキスト ボックス 578"/>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650" cy="259080"/>
    <xdr:sp macro="" textlink="">
      <xdr:nvSpPr>
        <xdr:cNvPr id="588" name="テキスト ボックス 587"/>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650" cy="259080"/>
    <xdr:sp macro="" textlink="">
      <xdr:nvSpPr>
        <xdr:cNvPr id="590" name="テキスト ボックス 589"/>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650" cy="259080"/>
    <xdr:sp macro="" textlink="">
      <xdr:nvSpPr>
        <xdr:cNvPr id="592" name="テキスト ボックス 591"/>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650" cy="259080"/>
    <xdr:sp macro="" textlink="">
      <xdr:nvSpPr>
        <xdr:cNvPr id="594" name="テキスト ボックス 593"/>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03" name="テキスト ボックス 602"/>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111760</xdr:rowOff>
    </xdr:from>
    <xdr:ext cx="531495" cy="257175"/>
    <xdr:sp macro="" textlink="">
      <xdr:nvSpPr>
        <xdr:cNvPr id="605" name="テキスト ボックス 604"/>
        <xdr:cNvSpPr txBox="1"/>
      </xdr:nvSpPr>
      <xdr:spPr>
        <a:xfrm>
          <a:off x="11914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607" name="テキスト ボックス 606"/>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175"/>
    <xdr:sp macro="" textlink="">
      <xdr:nvSpPr>
        <xdr:cNvPr id="611" name="テキスト ボックス 610"/>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3" name="テキスト ボックス 61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5" name="テキスト ボックス 614"/>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175"/>
    <xdr:sp macro="" textlink="">
      <xdr:nvSpPr>
        <xdr:cNvPr id="617" name="テキスト ボックス 616"/>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20955</xdr:rowOff>
    </xdr:from>
    <xdr:to xmlns:xdr="http://schemas.openxmlformats.org/drawingml/2006/spreadsheetDrawing">
      <xdr:col>85</xdr:col>
      <xdr:colOff>126365</xdr:colOff>
      <xdr:row>74</xdr:row>
      <xdr:rowOff>80645</xdr:rowOff>
    </xdr:to>
    <xdr:cxnSp macro="">
      <xdr:nvCxnSpPr>
        <xdr:cNvPr id="619" name="直線コネクタ 618"/>
        <xdr:cNvCxnSpPr/>
      </xdr:nvCxnSpPr>
      <xdr:spPr>
        <a:xfrm flipV="1">
          <a:off x="16317595" y="12193905"/>
          <a:ext cx="1270" cy="574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84455</xdr:rowOff>
    </xdr:from>
    <xdr:ext cx="534670" cy="259080"/>
    <xdr:sp macro="" textlink="">
      <xdr:nvSpPr>
        <xdr:cNvPr id="620" name="公債費最小値テキスト"/>
        <xdr:cNvSpPr txBox="1"/>
      </xdr:nvSpPr>
      <xdr:spPr>
        <a:xfrm>
          <a:off x="16370300" y="12771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74</xdr:row>
      <xdr:rowOff>80645</xdr:rowOff>
    </xdr:from>
    <xdr:to xmlns:xdr="http://schemas.openxmlformats.org/drawingml/2006/spreadsheetDrawing">
      <xdr:col>86</xdr:col>
      <xdr:colOff>25400</xdr:colOff>
      <xdr:row>74</xdr:row>
      <xdr:rowOff>80645</xdr:rowOff>
    </xdr:to>
    <xdr:cxnSp macro="">
      <xdr:nvCxnSpPr>
        <xdr:cNvPr id="621" name="直線コネクタ 620"/>
        <xdr:cNvCxnSpPr/>
      </xdr:nvCxnSpPr>
      <xdr:spPr>
        <a:xfrm>
          <a:off x="16230600" y="12767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139065</xdr:rowOff>
    </xdr:from>
    <xdr:ext cx="534670" cy="259080"/>
    <xdr:sp macro="" textlink="">
      <xdr:nvSpPr>
        <xdr:cNvPr id="622" name="公債費最大値テキスト"/>
        <xdr:cNvSpPr txBox="1"/>
      </xdr:nvSpPr>
      <xdr:spPr>
        <a:xfrm>
          <a:off x="16370300" y="11969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20955</xdr:rowOff>
    </xdr:from>
    <xdr:to xmlns:xdr="http://schemas.openxmlformats.org/drawingml/2006/spreadsheetDrawing">
      <xdr:col>86</xdr:col>
      <xdr:colOff>25400</xdr:colOff>
      <xdr:row>71</xdr:row>
      <xdr:rowOff>20955</xdr:rowOff>
    </xdr:to>
    <xdr:cxnSp macro="">
      <xdr:nvCxnSpPr>
        <xdr:cNvPr id="623" name="直線コネクタ 622"/>
        <xdr:cNvCxnSpPr/>
      </xdr:nvCxnSpPr>
      <xdr:spPr>
        <a:xfrm>
          <a:off x="16230600" y="1219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80645</xdr:rowOff>
    </xdr:from>
    <xdr:to xmlns:xdr="http://schemas.openxmlformats.org/drawingml/2006/spreadsheetDrawing">
      <xdr:col>85</xdr:col>
      <xdr:colOff>127000</xdr:colOff>
      <xdr:row>74</xdr:row>
      <xdr:rowOff>133985</xdr:rowOff>
    </xdr:to>
    <xdr:cxnSp macro="">
      <xdr:nvCxnSpPr>
        <xdr:cNvPr id="624" name="直線コネクタ 623"/>
        <xdr:cNvCxnSpPr/>
      </xdr:nvCxnSpPr>
      <xdr:spPr>
        <a:xfrm flipV="1">
          <a:off x="15481300" y="1276794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106045</xdr:rowOff>
    </xdr:from>
    <xdr:ext cx="534670" cy="259080"/>
    <xdr:sp macro="" textlink="">
      <xdr:nvSpPr>
        <xdr:cNvPr id="625" name="公債費平均値テキスト"/>
        <xdr:cNvSpPr txBox="1"/>
      </xdr:nvSpPr>
      <xdr:spPr>
        <a:xfrm>
          <a:off x="16370300" y="12278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83185</xdr:rowOff>
    </xdr:from>
    <xdr:to xmlns:xdr="http://schemas.openxmlformats.org/drawingml/2006/spreadsheetDrawing">
      <xdr:col>85</xdr:col>
      <xdr:colOff>177800</xdr:colOff>
      <xdr:row>73</xdr:row>
      <xdr:rowOff>13335</xdr:rowOff>
    </xdr:to>
    <xdr:sp macro="" textlink="">
      <xdr:nvSpPr>
        <xdr:cNvPr id="626" name="フローチャート: 判断 625"/>
        <xdr:cNvSpPr/>
      </xdr:nvSpPr>
      <xdr:spPr>
        <a:xfrm>
          <a:off x="16268700" y="1242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133985</xdr:rowOff>
    </xdr:from>
    <xdr:to xmlns:xdr="http://schemas.openxmlformats.org/drawingml/2006/spreadsheetDrawing">
      <xdr:col>81</xdr:col>
      <xdr:colOff>50800</xdr:colOff>
      <xdr:row>74</xdr:row>
      <xdr:rowOff>135890</xdr:rowOff>
    </xdr:to>
    <xdr:cxnSp macro="">
      <xdr:nvCxnSpPr>
        <xdr:cNvPr id="627" name="直線コネクタ 626"/>
        <xdr:cNvCxnSpPr/>
      </xdr:nvCxnSpPr>
      <xdr:spPr>
        <a:xfrm flipV="1">
          <a:off x="14592300" y="128212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72</xdr:row>
      <xdr:rowOff>113665</xdr:rowOff>
    </xdr:from>
    <xdr:to xmlns:xdr="http://schemas.openxmlformats.org/drawingml/2006/spreadsheetDrawing">
      <xdr:col>81</xdr:col>
      <xdr:colOff>101600</xdr:colOff>
      <xdr:row>73</xdr:row>
      <xdr:rowOff>43815</xdr:rowOff>
    </xdr:to>
    <xdr:sp macro="" textlink="">
      <xdr:nvSpPr>
        <xdr:cNvPr id="628" name="フローチャート: 判断 627"/>
        <xdr:cNvSpPr/>
      </xdr:nvSpPr>
      <xdr:spPr>
        <a:xfrm>
          <a:off x="15430500" y="1245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60325</xdr:rowOff>
    </xdr:from>
    <xdr:ext cx="532765" cy="259080"/>
    <xdr:sp macro="" textlink="">
      <xdr:nvSpPr>
        <xdr:cNvPr id="629" name="テキスト ボックス 628"/>
        <xdr:cNvSpPr txBox="1"/>
      </xdr:nvSpPr>
      <xdr:spPr>
        <a:xfrm>
          <a:off x="15213965" y="122332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134620</xdr:rowOff>
    </xdr:from>
    <xdr:to xmlns:xdr="http://schemas.openxmlformats.org/drawingml/2006/spreadsheetDrawing">
      <xdr:col>76</xdr:col>
      <xdr:colOff>114300</xdr:colOff>
      <xdr:row>74</xdr:row>
      <xdr:rowOff>135890</xdr:rowOff>
    </xdr:to>
    <xdr:cxnSp macro="">
      <xdr:nvCxnSpPr>
        <xdr:cNvPr id="630" name="直線コネクタ 629"/>
        <xdr:cNvCxnSpPr/>
      </xdr:nvCxnSpPr>
      <xdr:spPr>
        <a:xfrm>
          <a:off x="13703300" y="12821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72</xdr:row>
      <xdr:rowOff>74930</xdr:rowOff>
    </xdr:from>
    <xdr:to xmlns:xdr="http://schemas.openxmlformats.org/drawingml/2006/spreadsheetDrawing">
      <xdr:col>76</xdr:col>
      <xdr:colOff>165100</xdr:colOff>
      <xdr:row>73</xdr:row>
      <xdr:rowOff>4445</xdr:rowOff>
    </xdr:to>
    <xdr:sp macro="" textlink="">
      <xdr:nvSpPr>
        <xdr:cNvPr id="631" name="フローチャート: 判断 630"/>
        <xdr:cNvSpPr/>
      </xdr:nvSpPr>
      <xdr:spPr>
        <a:xfrm>
          <a:off x="14541500" y="12419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20955</xdr:rowOff>
    </xdr:from>
    <xdr:ext cx="532765" cy="257175"/>
    <xdr:sp macro="" textlink="">
      <xdr:nvSpPr>
        <xdr:cNvPr id="632" name="テキスト ボックス 631"/>
        <xdr:cNvSpPr txBox="1"/>
      </xdr:nvSpPr>
      <xdr:spPr>
        <a:xfrm>
          <a:off x="14324965" y="121939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48260</xdr:rowOff>
    </xdr:from>
    <xdr:to xmlns:xdr="http://schemas.openxmlformats.org/drawingml/2006/spreadsheetDrawing">
      <xdr:col>71</xdr:col>
      <xdr:colOff>177800</xdr:colOff>
      <xdr:row>74</xdr:row>
      <xdr:rowOff>134620</xdr:rowOff>
    </xdr:to>
    <xdr:cxnSp macro="">
      <xdr:nvCxnSpPr>
        <xdr:cNvPr id="633" name="直線コネクタ 632"/>
        <xdr:cNvCxnSpPr/>
      </xdr:nvCxnSpPr>
      <xdr:spPr>
        <a:xfrm>
          <a:off x="12814300" y="12221210"/>
          <a:ext cx="889000" cy="600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83185</xdr:rowOff>
    </xdr:from>
    <xdr:to xmlns:xdr="http://schemas.openxmlformats.org/drawingml/2006/spreadsheetDrawing">
      <xdr:col>72</xdr:col>
      <xdr:colOff>38100</xdr:colOff>
      <xdr:row>80</xdr:row>
      <xdr:rowOff>13335</xdr:rowOff>
    </xdr:to>
    <xdr:sp macro="" textlink="">
      <xdr:nvSpPr>
        <xdr:cNvPr id="634" name="フローチャート: 判断 633"/>
        <xdr:cNvSpPr/>
      </xdr:nvSpPr>
      <xdr:spPr>
        <a:xfrm>
          <a:off x="13652500" y="136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80</xdr:row>
      <xdr:rowOff>5080</xdr:rowOff>
    </xdr:from>
    <xdr:ext cx="532765" cy="259080"/>
    <xdr:sp macro="" textlink="">
      <xdr:nvSpPr>
        <xdr:cNvPr id="635" name="テキスト ボックス 634"/>
        <xdr:cNvSpPr txBox="1"/>
      </xdr:nvSpPr>
      <xdr:spPr>
        <a:xfrm>
          <a:off x="13435965" y="13721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151765</xdr:rowOff>
    </xdr:from>
    <xdr:to xmlns:xdr="http://schemas.openxmlformats.org/drawingml/2006/spreadsheetDrawing">
      <xdr:col>67</xdr:col>
      <xdr:colOff>101600</xdr:colOff>
      <xdr:row>78</xdr:row>
      <xdr:rowOff>81915</xdr:rowOff>
    </xdr:to>
    <xdr:sp macro="" textlink="">
      <xdr:nvSpPr>
        <xdr:cNvPr id="636" name="フローチャート: 判断 635"/>
        <xdr:cNvSpPr/>
      </xdr:nvSpPr>
      <xdr:spPr>
        <a:xfrm>
          <a:off x="127635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73025</xdr:rowOff>
    </xdr:from>
    <xdr:ext cx="532765" cy="259080"/>
    <xdr:sp macro="" textlink="">
      <xdr:nvSpPr>
        <xdr:cNvPr id="637" name="テキスト ボックス 636"/>
        <xdr:cNvSpPr txBox="1"/>
      </xdr:nvSpPr>
      <xdr:spPr>
        <a:xfrm>
          <a:off x="12546965" y="13446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29845</xdr:rowOff>
    </xdr:from>
    <xdr:to xmlns:xdr="http://schemas.openxmlformats.org/drawingml/2006/spreadsheetDrawing">
      <xdr:col>85</xdr:col>
      <xdr:colOff>177800</xdr:colOff>
      <xdr:row>74</xdr:row>
      <xdr:rowOff>132080</xdr:rowOff>
    </xdr:to>
    <xdr:sp macro="" textlink="">
      <xdr:nvSpPr>
        <xdr:cNvPr id="643" name="楕円 642"/>
        <xdr:cNvSpPr/>
      </xdr:nvSpPr>
      <xdr:spPr>
        <a:xfrm>
          <a:off x="16268700" y="12717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116205</xdr:rowOff>
    </xdr:from>
    <xdr:ext cx="534670" cy="259080"/>
    <xdr:sp macro="" textlink="">
      <xdr:nvSpPr>
        <xdr:cNvPr id="644" name="公債費該当値テキスト"/>
        <xdr:cNvSpPr txBox="1"/>
      </xdr:nvSpPr>
      <xdr:spPr>
        <a:xfrm>
          <a:off x="16370300" y="12632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83185</xdr:rowOff>
    </xdr:from>
    <xdr:to xmlns:xdr="http://schemas.openxmlformats.org/drawingml/2006/spreadsheetDrawing">
      <xdr:col>81</xdr:col>
      <xdr:colOff>101600</xdr:colOff>
      <xdr:row>75</xdr:row>
      <xdr:rowOff>13335</xdr:rowOff>
    </xdr:to>
    <xdr:sp macro="" textlink="">
      <xdr:nvSpPr>
        <xdr:cNvPr id="645" name="楕円 644"/>
        <xdr:cNvSpPr/>
      </xdr:nvSpPr>
      <xdr:spPr>
        <a:xfrm>
          <a:off x="15430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4445</xdr:rowOff>
    </xdr:from>
    <xdr:ext cx="532765" cy="259080"/>
    <xdr:sp macro="" textlink="">
      <xdr:nvSpPr>
        <xdr:cNvPr id="646" name="テキスト ボックス 645"/>
        <xdr:cNvSpPr txBox="1"/>
      </xdr:nvSpPr>
      <xdr:spPr>
        <a:xfrm>
          <a:off x="15213965" y="128631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85090</xdr:rowOff>
    </xdr:from>
    <xdr:to xmlns:xdr="http://schemas.openxmlformats.org/drawingml/2006/spreadsheetDrawing">
      <xdr:col>76</xdr:col>
      <xdr:colOff>165100</xdr:colOff>
      <xdr:row>75</xdr:row>
      <xdr:rowOff>15240</xdr:rowOff>
    </xdr:to>
    <xdr:sp macro="" textlink="">
      <xdr:nvSpPr>
        <xdr:cNvPr id="647" name="楕円 646"/>
        <xdr:cNvSpPr/>
      </xdr:nvSpPr>
      <xdr:spPr>
        <a:xfrm>
          <a:off x="145415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6350</xdr:rowOff>
    </xdr:from>
    <xdr:ext cx="532765" cy="257175"/>
    <xdr:sp macro="" textlink="">
      <xdr:nvSpPr>
        <xdr:cNvPr id="648" name="テキスト ボックス 647"/>
        <xdr:cNvSpPr txBox="1"/>
      </xdr:nvSpPr>
      <xdr:spPr>
        <a:xfrm>
          <a:off x="14324965" y="12865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83820</xdr:rowOff>
    </xdr:from>
    <xdr:to xmlns:xdr="http://schemas.openxmlformats.org/drawingml/2006/spreadsheetDrawing">
      <xdr:col>72</xdr:col>
      <xdr:colOff>38100</xdr:colOff>
      <xdr:row>75</xdr:row>
      <xdr:rowOff>13970</xdr:rowOff>
    </xdr:to>
    <xdr:sp macro="" textlink="">
      <xdr:nvSpPr>
        <xdr:cNvPr id="649" name="楕円 648"/>
        <xdr:cNvSpPr/>
      </xdr:nvSpPr>
      <xdr:spPr>
        <a:xfrm>
          <a:off x="136525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30480</xdr:rowOff>
    </xdr:from>
    <xdr:ext cx="532765" cy="257175"/>
    <xdr:sp macro="" textlink="">
      <xdr:nvSpPr>
        <xdr:cNvPr id="650" name="テキスト ボックス 649"/>
        <xdr:cNvSpPr txBox="1"/>
      </xdr:nvSpPr>
      <xdr:spPr>
        <a:xfrm>
          <a:off x="13435965" y="125463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70</xdr:row>
      <xdr:rowOff>168910</xdr:rowOff>
    </xdr:from>
    <xdr:to xmlns:xdr="http://schemas.openxmlformats.org/drawingml/2006/spreadsheetDrawing">
      <xdr:col>67</xdr:col>
      <xdr:colOff>101600</xdr:colOff>
      <xdr:row>71</xdr:row>
      <xdr:rowOff>99060</xdr:rowOff>
    </xdr:to>
    <xdr:sp macro="" textlink="">
      <xdr:nvSpPr>
        <xdr:cNvPr id="651" name="楕円 650"/>
        <xdr:cNvSpPr/>
      </xdr:nvSpPr>
      <xdr:spPr>
        <a:xfrm>
          <a:off x="12763500" y="1217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69</xdr:row>
      <xdr:rowOff>115570</xdr:rowOff>
    </xdr:from>
    <xdr:ext cx="532765" cy="259080"/>
    <xdr:sp macro="" textlink="">
      <xdr:nvSpPr>
        <xdr:cNvPr id="652" name="テキスト ボックス 651"/>
        <xdr:cNvSpPr txBox="1"/>
      </xdr:nvSpPr>
      <xdr:spPr>
        <a:xfrm>
          <a:off x="12546965" y="11945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1" name="テキスト ボックス 660"/>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015" cy="257175"/>
    <xdr:sp macro="" textlink="">
      <xdr:nvSpPr>
        <xdr:cNvPr id="664" name="テキスト ボックス 663"/>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7175"/>
    <xdr:sp macro="" textlink="">
      <xdr:nvSpPr>
        <xdr:cNvPr id="666" name="テキスト ボックス 665"/>
        <xdr:cNvSpPr txBox="1"/>
      </xdr:nvSpPr>
      <xdr:spPr>
        <a:xfrm>
          <a:off x="11914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7175"/>
    <xdr:sp macro="" textlink="">
      <xdr:nvSpPr>
        <xdr:cNvPr id="668" name="テキスト ボックス 667"/>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725" cy="257175"/>
    <xdr:sp macro="" textlink="">
      <xdr:nvSpPr>
        <xdr:cNvPr id="670" name="テキスト ボックス 669"/>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72" name="テキスト ボックス 671"/>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52070</xdr:rowOff>
    </xdr:from>
    <xdr:to xmlns:xdr="http://schemas.openxmlformats.org/drawingml/2006/spreadsheetDrawing">
      <xdr:col>85</xdr:col>
      <xdr:colOff>126365</xdr:colOff>
      <xdr:row>98</xdr:row>
      <xdr:rowOff>53340</xdr:rowOff>
    </xdr:to>
    <xdr:cxnSp macro="">
      <xdr:nvCxnSpPr>
        <xdr:cNvPr id="674" name="直線コネクタ 673"/>
        <xdr:cNvCxnSpPr/>
      </xdr:nvCxnSpPr>
      <xdr:spPr>
        <a:xfrm flipV="1">
          <a:off x="16317595" y="1548257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57785</xdr:rowOff>
    </xdr:from>
    <xdr:ext cx="469900" cy="259080"/>
    <xdr:sp macro="" textlink="">
      <xdr:nvSpPr>
        <xdr:cNvPr id="675" name="積立金最小値テキスト"/>
        <xdr:cNvSpPr txBox="1"/>
      </xdr:nvSpPr>
      <xdr:spPr>
        <a:xfrm>
          <a:off x="16370300" y="16859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53340</xdr:rowOff>
    </xdr:from>
    <xdr:to xmlns:xdr="http://schemas.openxmlformats.org/drawingml/2006/spreadsheetDrawing">
      <xdr:col>86</xdr:col>
      <xdr:colOff>25400</xdr:colOff>
      <xdr:row>98</xdr:row>
      <xdr:rowOff>53340</xdr:rowOff>
    </xdr:to>
    <xdr:cxnSp macro="">
      <xdr:nvCxnSpPr>
        <xdr:cNvPr id="676" name="直線コネクタ 675"/>
        <xdr:cNvCxnSpPr/>
      </xdr:nvCxnSpPr>
      <xdr:spPr>
        <a:xfrm>
          <a:off x="16230600" y="1685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169545</xdr:rowOff>
    </xdr:from>
    <xdr:ext cx="598805" cy="257175"/>
    <xdr:sp macro="" textlink="">
      <xdr:nvSpPr>
        <xdr:cNvPr id="677" name="積立金最大値テキスト"/>
        <xdr:cNvSpPr txBox="1"/>
      </xdr:nvSpPr>
      <xdr:spPr>
        <a:xfrm>
          <a:off x="16370300" y="152571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52070</xdr:rowOff>
    </xdr:from>
    <xdr:to xmlns:xdr="http://schemas.openxmlformats.org/drawingml/2006/spreadsheetDrawing">
      <xdr:col>86</xdr:col>
      <xdr:colOff>25400</xdr:colOff>
      <xdr:row>90</xdr:row>
      <xdr:rowOff>52070</xdr:rowOff>
    </xdr:to>
    <xdr:cxnSp macro="">
      <xdr:nvCxnSpPr>
        <xdr:cNvPr id="678" name="直線コネクタ 677"/>
        <xdr:cNvCxnSpPr/>
      </xdr:nvCxnSpPr>
      <xdr:spPr>
        <a:xfrm>
          <a:off x="16230600" y="1548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90</xdr:row>
      <xdr:rowOff>52070</xdr:rowOff>
    </xdr:from>
    <xdr:to xmlns:xdr="http://schemas.openxmlformats.org/drawingml/2006/spreadsheetDrawing">
      <xdr:col>85</xdr:col>
      <xdr:colOff>127000</xdr:colOff>
      <xdr:row>91</xdr:row>
      <xdr:rowOff>72390</xdr:rowOff>
    </xdr:to>
    <xdr:cxnSp macro="">
      <xdr:nvCxnSpPr>
        <xdr:cNvPr id="679" name="直線コネクタ 678"/>
        <xdr:cNvCxnSpPr/>
      </xdr:nvCxnSpPr>
      <xdr:spPr>
        <a:xfrm flipV="1">
          <a:off x="15481300" y="15482570"/>
          <a:ext cx="8382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29210</xdr:rowOff>
    </xdr:from>
    <xdr:ext cx="534670" cy="257175"/>
    <xdr:sp macro="" textlink="">
      <xdr:nvSpPr>
        <xdr:cNvPr id="680" name="積立金平均値テキスト"/>
        <xdr:cNvSpPr txBox="1"/>
      </xdr:nvSpPr>
      <xdr:spPr>
        <a:xfrm>
          <a:off x="16370300" y="163169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50800</xdr:rowOff>
    </xdr:from>
    <xdr:to xmlns:xdr="http://schemas.openxmlformats.org/drawingml/2006/spreadsheetDrawing">
      <xdr:col>85</xdr:col>
      <xdr:colOff>177800</xdr:colOff>
      <xdr:row>95</xdr:row>
      <xdr:rowOff>152400</xdr:rowOff>
    </xdr:to>
    <xdr:sp macro="" textlink="">
      <xdr:nvSpPr>
        <xdr:cNvPr id="681" name="フローチャート: 判断 680"/>
        <xdr:cNvSpPr/>
      </xdr:nvSpPr>
      <xdr:spPr>
        <a:xfrm>
          <a:off x="16268700" y="163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11430</xdr:rowOff>
    </xdr:from>
    <xdr:to xmlns:xdr="http://schemas.openxmlformats.org/drawingml/2006/spreadsheetDrawing">
      <xdr:col>81</xdr:col>
      <xdr:colOff>50800</xdr:colOff>
      <xdr:row>91</xdr:row>
      <xdr:rowOff>72390</xdr:rowOff>
    </xdr:to>
    <xdr:cxnSp macro="">
      <xdr:nvCxnSpPr>
        <xdr:cNvPr id="682" name="直線コネクタ 681"/>
        <xdr:cNvCxnSpPr/>
      </xdr:nvCxnSpPr>
      <xdr:spPr>
        <a:xfrm>
          <a:off x="14592300" y="156133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110490</xdr:rowOff>
    </xdr:from>
    <xdr:to xmlns:xdr="http://schemas.openxmlformats.org/drawingml/2006/spreadsheetDrawing">
      <xdr:col>81</xdr:col>
      <xdr:colOff>101600</xdr:colOff>
      <xdr:row>96</xdr:row>
      <xdr:rowOff>40640</xdr:rowOff>
    </xdr:to>
    <xdr:sp macro="" textlink="">
      <xdr:nvSpPr>
        <xdr:cNvPr id="683" name="フローチャート: 判断 682"/>
        <xdr:cNvSpPr/>
      </xdr:nvSpPr>
      <xdr:spPr>
        <a:xfrm>
          <a:off x="154305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31750</xdr:rowOff>
    </xdr:from>
    <xdr:ext cx="532765" cy="257175"/>
    <xdr:sp macro="" textlink="">
      <xdr:nvSpPr>
        <xdr:cNvPr id="684" name="テキスト ボックス 683"/>
        <xdr:cNvSpPr txBox="1"/>
      </xdr:nvSpPr>
      <xdr:spPr>
        <a:xfrm>
          <a:off x="15213965" y="164909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91</xdr:row>
      <xdr:rowOff>11430</xdr:rowOff>
    </xdr:from>
    <xdr:to xmlns:xdr="http://schemas.openxmlformats.org/drawingml/2006/spreadsheetDrawing">
      <xdr:col>76</xdr:col>
      <xdr:colOff>114300</xdr:colOff>
      <xdr:row>93</xdr:row>
      <xdr:rowOff>54610</xdr:rowOff>
    </xdr:to>
    <xdr:cxnSp macro="">
      <xdr:nvCxnSpPr>
        <xdr:cNvPr id="685" name="直線コネクタ 684"/>
        <xdr:cNvCxnSpPr/>
      </xdr:nvCxnSpPr>
      <xdr:spPr>
        <a:xfrm flipV="1">
          <a:off x="13703300" y="15613380"/>
          <a:ext cx="88900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118745</xdr:rowOff>
    </xdr:from>
    <xdr:to xmlns:xdr="http://schemas.openxmlformats.org/drawingml/2006/spreadsheetDrawing">
      <xdr:col>76</xdr:col>
      <xdr:colOff>165100</xdr:colOff>
      <xdr:row>96</xdr:row>
      <xdr:rowOff>48895</xdr:rowOff>
    </xdr:to>
    <xdr:sp macro="" textlink="">
      <xdr:nvSpPr>
        <xdr:cNvPr id="686" name="フローチャート: 判断 685"/>
        <xdr:cNvSpPr/>
      </xdr:nvSpPr>
      <xdr:spPr>
        <a:xfrm>
          <a:off x="1454150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40640</xdr:rowOff>
    </xdr:from>
    <xdr:ext cx="532765" cy="257175"/>
    <xdr:sp macro="" textlink="">
      <xdr:nvSpPr>
        <xdr:cNvPr id="687" name="テキスト ボックス 686"/>
        <xdr:cNvSpPr txBox="1"/>
      </xdr:nvSpPr>
      <xdr:spPr>
        <a:xfrm>
          <a:off x="14324965" y="164998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54610</xdr:rowOff>
    </xdr:from>
    <xdr:to xmlns:xdr="http://schemas.openxmlformats.org/drawingml/2006/spreadsheetDrawing">
      <xdr:col>71</xdr:col>
      <xdr:colOff>177800</xdr:colOff>
      <xdr:row>94</xdr:row>
      <xdr:rowOff>17780</xdr:rowOff>
    </xdr:to>
    <xdr:cxnSp macro="">
      <xdr:nvCxnSpPr>
        <xdr:cNvPr id="688" name="直線コネクタ 687"/>
        <xdr:cNvCxnSpPr/>
      </xdr:nvCxnSpPr>
      <xdr:spPr>
        <a:xfrm flipV="1">
          <a:off x="12814300" y="1599946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37465</xdr:rowOff>
    </xdr:from>
    <xdr:to xmlns:xdr="http://schemas.openxmlformats.org/drawingml/2006/spreadsheetDrawing">
      <xdr:col>72</xdr:col>
      <xdr:colOff>38100</xdr:colOff>
      <xdr:row>97</xdr:row>
      <xdr:rowOff>139065</xdr:rowOff>
    </xdr:to>
    <xdr:sp macro="" textlink="">
      <xdr:nvSpPr>
        <xdr:cNvPr id="689" name="フローチャート: 判断 688"/>
        <xdr:cNvSpPr/>
      </xdr:nvSpPr>
      <xdr:spPr>
        <a:xfrm>
          <a:off x="13652500" y="166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130175</xdr:rowOff>
    </xdr:from>
    <xdr:ext cx="532765" cy="259080"/>
    <xdr:sp macro="" textlink="">
      <xdr:nvSpPr>
        <xdr:cNvPr id="690" name="テキスト ボックス 689"/>
        <xdr:cNvSpPr txBox="1"/>
      </xdr:nvSpPr>
      <xdr:spPr>
        <a:xfrm>
          <a:off x="13435965" y="16760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37465</xdr:rowOff>
    </xdr:from>
    <xdr:to xmlns:xdr="http://schemas.openxmlformats.org/drawingml/2006/spreadsheetDrawing">
      <xdr:col>67</xdr:col>
      <xdr:colOff>101600</xdr:colOff>
      <xdr:row>97</xdr:row>
      <xdr:rowOff>139065</xdr:rowOff>
    </xdr:to>
    <xdr:sp macro="" textlink="">
      <xdr:nvSpPr>
        <xdr:cNvPr id="691" name="フローチャート: 判断 690"/>
        <xdr:cNvSpPr/>
      </xdr:nvSpPr>
      <xdr:spPr>
        <a:xfrm>
          <a:off x="12763500" y="166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130175</xdr:rowOff>
    </xdr:from>
    <xdr:ext cx="532765" cy="259080"/>
    <xdr:sp macro="" textlink="">
      <xdr:nvSpPr>
        <xdr:cNvPr id="692" name="テキスト ボックス 691"/>
        <xdr:cNvSpPr txBox="1"/>
      </xdr:nvSpPr>
      <xdr:spPr>
        <a:xfrm>
          <a:off x="12546965" y="16760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90</xdr:row>
      <xdr:rowOff>635</xdr:rowOff>
    </xdr:from>
    <xdr:to xmlns:xdr="http://schemas.openxmlformats.org/drawingml/2006/spreadsheetDrawing">
      <xdr:col>85</xdr:col>
      <xdr:colOff>177800</xdr:colOff>
      <xdr:row>90</xdr:row>
      <xdr:rowOff>102235</xdr:rowOff>
    </xdr:to>
    <xdr:sp macro="" textlink="">
      <xdr:nvSpPr>
        <xdr:cNvPr id="698" name="楕円 697"/>
        <xdr:cNvSpPr/>
      </xdr:nvSpPr>
      <xdr:spPr>
        <a:xfrm>
          <a:off x="16268700" y="154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89</xdr:row>
      <xdr:rowOff>125095</xdr:rowOff>
    </xdr:from>
    <xdr:ext cx="598805" cy="258445"/>
    <xdr:sp macro="" textlink="">
      <xdr:nvSpPr>
        <xdr:cNvPr id="699" name="積立金該当値テキスト"/>
        <xdr:cNvSpPr txBox="1"/>
      </xdr:nvSpPr>
      <xdr:spPr>
        <a:xfrm>
          <a:off x="16370300" y="15384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21590</xdr:rowOff>
    </xdr:from>
    <xdr:to xmlns:xdr="http://schemas.openxmlformats.org/drawingml/2006/spreadsheetDrawing">
      <xdr:col>81</xdr:col>
      <xdr:colOff>101600</xdr:colOff>
      <xdr:row>91</xdr:row>
      <xdr:rowOff>123190</xdr:rowOff>
    </xdr:to>
    <xdr:sp macro="" textlink="">
      <xdr:nvSpPr>
        <xdr:cNvPr id="700" name="楕円 699"/>
        <xdr:cNvSpPr/>
      </xdr:nvSpPr>
      <xdr:spPr>
        <a:xfrm>
          <a:off x="15430500" y="156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89</xdr:row>
      <xdr:rowOff>139700</xdr:rowOff>
    </xdr:from>
    <xdr:ext cx="596900" cy="259080"/>
    <xdr:sp macro="" textlink="">
      <xdr:nvSpPr>
        <xdr:cNvPr id="701" name="テキスト ボックス 700"/>
        <xdr:cNvSpPr txBox="1"/>
      </xdr:nvSpPr>
      <xdr:spPr>
        <a:xfrm>
          <a:off x="15181580" y="153987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90</xdr:row>
      <xdr:rowOff>132080</xdr:rowOff>
    </xdr:from>
    <xdr:to xmlns:xdr="http://schemas.openxmlformats.org/drawingml/2006/spreadsheetDrawing">
      <xdr:col>76</xdr:col>
      <xdr:colOff>165100</xdr:colOff>
      <xdr:row>91</xdr:row>
      <xdr:rowOff>62230</xdr:rowOff>
    </xdr:to>
    <xdr:sp macro="" textlink="">
      <xdr:nvSpPr>
        <xdr:cNvPr id="702" name="楕円 701"/>
        <xdr:cNvSpPr/>
      </xdr:nvSpPr>
      <xdr:spPr>
        <a:xfrm>
          <a:off x="14541500" y="155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89</xdr:row>
      <xdr:rowOff>78740</xdr:rowOff>
    </xdr:from>
    <xdr:ext cx="596900" cy="259080"/>
    <xdr:sp macro="" textlink="">
      <xdr:nvSpPr>
        <xdr:cNvPr id="703" name="テキスト ボックス 702"/>
        <xdr:cNvSpPr txBox="1"/>
      </xdr:nvSpPr>
      <xdr:spPr>
        <a:xfrm>
          <a:off x="14292580" y="153377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3810</xdr:rowOff>
    </xdr:from>
    <xdr:to xmlns:xdr="http://schemas.openxmlformats.org/drawingml/2006/spreadsheetDrawing">
      <xdr:col>72</xdr:col>
      <xdr:colOff>38100</xdr:colOff>
      <xdr:row>93</xdr:row>
      <xdr:rowOff>105410</xdr:rowOff>
    </xdr:to>
    <xdr:sp macro="" textlink="">
      <xdr:nvSpPr>
        <xdr:cNvPr id="704" name="楕円 703"/>
        <xdr:cNvSpPr/>
      </xdr:nvSpPr>
      <xdr:spPr>
        <a:xfrm>
          <a:off x="13652500" y="159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91</xdr:row>
      <xdr:rowOff>121920</xdr:rowOff>
    </xdr:from>
    <xdr:ext cx="596900" cy="257175"/>
    <xdr:sp macro="" textlink="">
      <xdr:nvSpPr>
        <xdr:cNvPr id="705" name="テキスト ボックス 704"/>
        <xdr:cNvSpPr txBox="1"/>
      </xdr:nvSpPr>
      <xdr:spPr>
        <a:xfrm>
          <a:off x="13403580" y="157238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137795</xdr:rowOff>
    </xdr:from>
    <xdr:to xmlns:xdr="http://schemas.openxmlformats.org/drawingml/2006/spreadsheetDrawing">
      <xdr:col>67</xdr:col>
      <xdr:colOff>101600</xdr:colOff>
      <xdr:row>94</xdr:row>
      <xdr:rowOff>67945</xdr:rowOff>
    </xdr:to>
    <xdr:sp macro="" textlink="">
      <xdr:nvSpPr>
        <xdr:cNvPr id="706" name="楕円 705"/>
        <xdr:cNvSpPr/>
      </xdr:nvSpPr>
      <xdr:spPr>
        <a:xfrm>
          <a:off x="12763500" y="160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84455</xdr:rowOff>
    </xdr:from>
    <xdr:ext cx="532765" cy="259080"/>
    <xdr:sp macro="" textlink="">
      <xdr:nvSpPr>
        <xdr:cNvPr id="707" name="テキスト ボックス 706"/>
        <xdr:cNvSpPr txBox="1"/>
      </xdr:nvSpPr>
      <xdr:spPr>
        <a:xfrm>
          <a:off x="12546965" y="158578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16" name="テキスト ボックス 715"/>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111760</xdr:rowOff>
    </xdr:from>
    <xdr:ext cx="247015" cy="257175"/>
    <xdr:sp macro="" textlink="">
      <xdr:nvSpPr>
        <xdr:cNvPr id="718" name="テキスト ボックス 717"/>
        <xdr:cNvSpPr txBox="1"/>
      </xdr:nvSpPr>
      <xdr:spPr>
        <a:xfrm>
          <a:off x="18039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9" name="直線コネクタ 71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168910</xdr:rowOff>
    </xdr:from>
    <xdr:ext cx="465455" cy="257175"/>
    <xdr:sp macro="" textlink="">
      <xdr:nvSpPr>
        <xdr:cNvPr id="720" name="テキスト ボックス 719"/>
        <xdr:cNvSpPr txBox="1"/>
      </xdr:nvSpPr>
      <xdr:spPr>
        <a:xfrm>
          <a:off x="17820640" y="6512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1" name="直線コネクタ 72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5455" cy="257175"/>
    <xdr:sp macro="" textlink="">
      <xdr:nvSpPr>
        <xdr:cNvPr id="722" name="テキスト ボックス 721"/>
        <xdr:cNvSpPr txBox="1"/>
      </xdr:nvSpPr>
      <xdr:spPr>
        <a:xfrm>
          <a:off x="17820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3" name="直線コネクタ 72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5455" cy="257175"/>
    <xdr:sp macro="" textlink="">
      <xdr:nvSpPr>
        <xdr:cNvPr id="724" name="テキスト ボックス 723"/>
        <xdr:cNvSpPr txBox="1"/>
      </xdr:nvSpPr>
      <xdr:spPr>
        <a:xfrm>
          <a:off x="17820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5" name="直線コネクタ 72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5455" cy="257175"/>
    <xdr:sp macro="" textlink="">
      <xdr:nvSpPr>
        <xdr:cNvPr id="726" name="テキスト ボックス 725"/>
        <xdr:cNvSpPr txBox="1"/>
      </xdr:nvSpPr>
      <xdr:spPr>
        <a:xfrm>
          <a:off x="17820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7" name="直線コネクタ 72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5455" cy="257175"/>
    <xdr:sp macro="" textlink="">
      <xdr:nvSpPr>
        <xdr:cNvPr id="728" name="テキスト ボックス 727"/>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34925</xdr:rowOff>
    </xdr:from>
    <xdr:to xmlns:xdr="http://schemas.openxmlformats.org/drawingml/2006/spreadsheetDrawing">
      <xdr:col>116</xdr:col>
      <xdr:colOff>62865</xdr:colOff>
      <xdr:row>37</xdr:row>
      <xdr:rowOff>151130</xdr:rowOff>
    </xdr:to>
    <xdr:cxnSp macro="">
      <xdr:nvCxnSpPr>
        <xdr:cNvPr id="730" name="直線コネクタ 729"/>
        <xdr:cNvCxnSpPr/>
      </xdr:nvCxnSpPr>
      <xdr:spPr>
        <a:xfrm flipV="1">
          <a:off x="22159595" y="5349875"/>
          <a:ext cx="127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154940</xdr:rowOff>
    </xdr:from>
    <xdr:ext cx="469900" cy="257175"/>
    <xdr:sp macro="" textlink="">
      <xdr:nvSpPr>
        <xdr:cNvPr id="731" name="投資及び出資金最小値テキスト"/>
        <xdr:cNvSpPr txBox="1"/>
      </xdr:nvSpPr>
      <xdr:spPr>
        <a:xfrm>
          <a:off x="22212300" y="64985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37</xdr:row>
      <xdr:rowOff>151130</xdr:rowOff>
    </xdr:from>
    <xdr:to xmlns:xdr="http://schemas.openxmlformats.org/drawingml/2006/spreadsheetDrawing">
      <xdr:col>116</xdr:col>
      <xdr:colOff>152400</xdr:colOff>
      <xdr:row>37</xdr:row>
      <xdr:rowOff>151130</xdr:rowOff>
    </xdr:to>
    <xdr:cxnSp macro="">
      <xdr:nvCxnSpPr>
        <xdr:cNvPr id="732" name="直線コネクタ 731"/>
        <xdr:cNvCxnSpPr/>
      </xdr:nvCxnSpPr>
      <xdr:spPr>
        <a:xfrm>
          <a:off x="22072600" y="6494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153035</xdr:rowOff>
    </xdr:from>
    <xdr:ext cx="469900" cy="259080"/>
    <xdr:sp macro="" textlink="">
      <xdr:nvSpPr>
        <xdr:cNvPr id="733" name="投資及び出資金最大値テキスト"/>
        <xdr:cNvSpPr txBox="1"/>
      </xdr:nvSpPr>
      <xdr:spPr>
        <a:xfrm>
          <a:off x="22212300" y="5125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34925</xdr:rowOff>
    </xdr:from>
    <xdr:to xmlns:xdr="http://schemas.openxmlformats.org/drawingml/2006/spreadsheetDrawing">
      <xdr:col>116</xdr:col>
      <xdr:colOff>152400</xdr:colOff>
      <xdr:row>31</xdr:row>
      <xdr:rowOff>34925</xdr:rowOff>
    </xdr:to>
    <xdr:cxnSp macro="">
      <xdr:nvCxnSpPr>
        <xdr:cNvPr id="734" name="直線コネクタ 733"/>
        <xdr:cNvCxnSpPr/>
      </xdr:nvCxnSpPr>
      <xdr:spPr>
        <a:xfrm>
          <a:off x="22072600" y="534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11430</xdr:rowOff>
    </xdr:from>
    <xdr:to xmlns:xdr="http://schemas.openxmlformats.org/drawingml/2006/spreadsheetDrawing">
      <xdr:col>116</xdr:col>
      <xdr:colOff>63500</xdr:colOff>
      <xdr:row>35</xdr:row>
      <xdr:rowOff>72390</xdr:rowOff>
    </xdr:to>
    <xdr:cxnSp macro="">
      <xdr:nvCxnSpPr>
        <xdr:cNvPr id="735" name="直線コネクタ 734"/>
        <xdr:cNvCxnSpPr/>
      </xdr:nvCxnSpPr>
      <xdr:spPr>
        <a:xfrm>
          <a:off x="21323300" y="601218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33</xdr:row>
      <xdr:rowOff>116205</xdr:rowOff>
    </xdr:from>
    <xdr:ext cx="469900" cy="259080"/>
    <xdr:sp macro="" textlink="">
      <xdr:nvSpPr>
        <xdr:cNvPr id="736" name="投資及び出資金平均値テキスト"/>
        <xdr:cNvSpPr txBox="1"/>
      </xdr:nvSpPr>
      <xdr:spPr>
        <a:xfrm>
          <a:off x="22212300" y="57740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92710</xdr:rowOff>
    </xdr:from>
    <xdr:to xmlns:xdr="http://schemas.openxmlformats.org/drawingml/2006/spreadsheetDrawing">
      <xdr:col>116</xdr:col>
      <xdr:colOff>114300</xdr:colOff>
      <xdr:row>35</xdr:row>
      <xdr:rowOff>22860</xdr:rowOff>
    </xdr:to>
    <xdr:sp macro="" textlink="">
      <xdr:nvSpPr>
        <xdr:cNvPr id="737" name="フローチャート: 判断 736"/>
        <xdr:cNvSpPr/>
      </xdr:nvSpPr>
      <xdr:spPr>
        <a:xfrm>
          <a:off x="22110700" y="592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11430</xdr:rowOff>
    </xdr:from>
    <xdr:to xmlns:xdr="http://schemas.openxmlformats.org/drawingml/2006/spreadsheetDrawing">
      <xdr:col>111</xdr:col>
      <xdr:colOff>177800</xdr:colOff>
      <xdr:row>37</xdr:row>
      <xdr:rowOff>20320</xdr:rowOff>
    </xdr:to>
    <xdr:cxnSp macro="">
      <xdr:nvCxnSpPr>
        <xdr:cNvPr id="738" name="直線コネクタ 737"/>
        <xdr:cNvCxnSpPr/>
      </xdr:nvCxnSpPr>
      <xdr:spPr>
        <a:xfrm flipV="1">
          <a:off x="20434300" y="6012180"/>
          <a:ext cx="88900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34</xdr:row>
      <xdr:rowOff>80010</xdr:rowOff>
    </xdr:from>
    <xdr:to xmlns:xdr="http://schemas.openxmlformats.org/drawingml/2006/spreadsheetDrawing">
      <xdr:col>112</xdr:col>
      <xdr:colOff>38100</xdr:colOff>
      <xdr:row>35</xdr:row>
      <xdr:rowOff>10160</xdr:rowOff>
    </xdr:to>
    <xdr:sp macro="" textlink="">
      <xdr:nvSpPr>
        <xdr:cNvPr id="739" name="フローチャート: 判断 738"/>
        <xdr:cNvSpPr/>
      </xdr:nvSpPr>
      <xdr:spPr>
        <a:xfrm>
          <a:off x="21272500" y="590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33</xdr:row>
      <xdr:rowOff>26670</xdr:rowOff>
    </xdr:from>
    <xdr:ext cx="467995" cy="259080"/>
    <xdr:sp macro="" textlink="">
      <xdr:nvSpPr>
        <xdr:cNvPr id="740" name="テキスト ボックス 739"/>
        <xdr:cNvSpPr txBox="1"/>
      </xdr:nvSpPr>
      <xdr:spPr>
        <a:xfrm>
          <a:off x="21088350" y="5684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146685</xdr:rowOff>
    </xdr:from>
    <xdr:to xmlns:xdr="http://schemas.openxmlformats.org/drawingml/2006/spreadsheetDrawing">
      <xdr:col>107</xdr:col>
      <xdr:colOff>50800</xdr:colOff>
      <xdr:row>37</xdr:row>
      <xdr:rowOff>20320</xdr:rowOff>
    </xdr:to>
    <xdr:cxnSp macro="">
      <xdr:nvCxnSpPr>
        <xdr:cNvPr id="741" name="直線コネクタ 740"/>
        <xdr:cNvCxnSpPr/>
      </xdr:nvCxnSpPr>
      <xdr:spPr>
        <a:xfrm>
          <a:off x="19545300" y="6147435"/>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34</xdr:row>
      <xdr:rowOff>123190</xdr:rowOff>
    </xdr:from>
    <xdr:to xmlns:xdr="http://schemas.openxmlformats.org/drawingml/2006/spreadsheetDrawing">
      <xdr:col>107</xdr:col>
      <xdr:colOff>101600</xdr:colOff>
      <xdr:row>35</xdr:row>
      <xdr:rowOff>53340</xdr:rowOff>
    </xdr:to>
    <xdr:sp macro="" textlink="">
      <xdr:nvSpPr>
        <xdr:cNvPr id="742" name="フローチャート: 判断 741"/>
        <xdr:cNvSpPr/>
      </xdr:nvSpPr>
      <xdr:spPr>
        <a:xfrm>
          <a:off x="20383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33</xdr:row>
      <xdr:rowOff>69850</xdr:rowOff>
    </xdr:from>
    <xdr:ext cx="467995" cy="259080"/>
    <xdr:sp macro="" textlink="">
      <xdr:nvSpPr>
        <xdr:cNvPr id="743" name="テキスト ボックス 742"/>
        <xdr:cNvSpPr txBox="1"/>
      </xdr:nvSpPr>
      <xdr:spPr>
        <a:xfrm>
          <a:off x="20199350" y="5727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32</xdr:row>
      <xdr:rowOff>79375</xdr:rowOff>
    </xdr:from>
    <xdr:to xmlns:xdr="http://schemas.openxmlformats.org/drawingml/2006/spreadsheetDrawing">
      <xdr:col>102</xdr:col>
      <xdr:colOff>114300</xdr:colOff>
      <xdr:row>35</xdr:row>
      <xdr:rowOff>146685</xdr:rowOff>
    </xdr:to>
    <xdr:cxnSp macro="">
      <xdr:nvCxnSpPr>
        <xdr:cNvPr id="744" name="直線コネクタ 743"/>
        <xdr:cNvCxnSpPr/>
      </xdr:nvCxnSpPr>
      <xdr:spPr>
        <a:xfrm>
          <a:off x="18656300" y="5565775"/>
          <a:ext cx="889000" cy="581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53340</xdr:rowOff>
    </xdr:from>
    <xdr:to xmlns:xdr="http://schemas.openxmlformats.org/drawingml/2006/spreadsheetDrawing">
      <xdr:col>102</xdr:col>
      <xdr:colOff>165100</xdr:colOff>
      <xdr:row>37</xdr:row>
      <xdr:rowOff>154940</xdr:rowOff>
    </xdr:to>
    <xdr:sp macro="" textlink="">
      <xdr:nvSpPr>
        <xdr:cNvPr id="745" name="フローチャート: 判断 744"/>
        <xdr:cNvSpPr/>
      </xdr:nvSpPr>
      <xdr:spPr>
        <a:xfrm>
          <a:off x="19494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146050</xdr:rowOff>
    </xdr:from>
    <xdr:ext cx="467995" cy="257175"/>
    <xdr:sp macro="" textlink="">
      <xdr:nvSpPr>
        <xdr:cNvPr id="746" name="テキスト ボックス 745"/>
        <xdr:cNvSpPr txBox="1"/>
      </xdr:nvSpPr>
      <xdr:spPr>
        <a:xfrm>
          <a:off x="19310350" y="6489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122555</xdr:rowOff>
    </xdr:from>
    <xdr:to xmlns:xdr="http://schemas.openxmlformats.org/drawingml/2006/spreadsheetDrawing">
      <xdr:col>98</xdr:col>
      <xdr:colOff>38100</xdr:colOff>
      <xdr:row>37</xdr:row>
      <xdr:rowOff>52705</xdr:rowOff>
    </xdr:to>
    <xdr:sp macro="" textlink="">
      <xdr:nvSpPr>
        <xdr:cNvPr id="747" name="フローチャート: 判断 746"/>
        <xdr:cNvSpPr/>
      </xdr:nvSpPr>
      <xdr:spPr>
        <a:xfrm>
          <a:off x="18605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43815</xdr:rowOff>
    </xdr:from>
    <xdr:ext cx="467995" cy="257175"/>
    <xdr:sp macro="" textlink="">
      <xdr:nvSpPr>
        <xdr:cNvPr id="748" name="テキスト ボックス 747"/>
        <xdr:cNvSpPr txBox="1"/>
      </xdr:nvSpPr>
      <xdr:spPr>
        <a:xfrm>
          <a:off x="18421350" y="63874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9" name="テキスト ボックス 74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0" name="テキスト ボックス 74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1" name="テキスト ボックス 75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2" name="テキスト ボックス 75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3" name="テキスト ボックス 75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21590</xdr:rowOff>
    </xdr:from>
    <xdr:to xmlns:xdr="http://schemas.openxmlformats.org/drawingml/2006/spreadsheetDrawing">
      <xdr:col>116</xdr:col>
      <xdr:colOff>114300</xdr:colOff>
      <xdr:row>35</xdr:row>
      <xdr:rowOff>123190</xdr:rowOff>
    </xdr:to>
    <xdr:sp macro="" textlink="">
      <xdr:nvSpPr>
        <xdr:cNvPr id="754" name="楕円 753"/>
        <xdr:cNvSpPr/>
      </xdr:nvSpPr>
      <xdr:spPr>
        <a:xfrm>
          <a:off x="221107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0</xdr:rowOff>
    </xdr:from>
    <xdr:ext cx="469900" cy="259080"/>
    <xdr:sp macro="" textlink="">
      <xdr:nvSpPr>
        <xdr:cNvPr id="755" name="投資及び出資金該当値テキスト"/>
        <xdr:cNvSpPr txBox="1"/>
      </xdr:nvSpPr>
      <xdr:spPr>
        <a:xfrm>
          <a:off x="22212300" y="6000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132080</xdr:rowOff>
    </xdr:from>
    <xdr:to xmlns:xdr="http://schemas.openxmlformats.org/drawingml/2006/spreadsheetDrawing">
      <xdr:col>112</xdr:col>
      <xdr:colOff>38100</xdr:colOff>
      <xdr:row>35</xdr:row>
      <xdr:rowOff>62230</xdr:rowOff>
    </xdr:to>
    <xdr:sp macro="" textlink="">
      <xdr:nvSpPr>
        <xdr:cNvPr id="756" name="楕円 755"/>
        <xdr:cNvSpPr/>
      </xdr:nvSpPr>
      <xdr:spPr>
        <a:xfrm>
          <a:off x="21272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53340</xdr:rowOff>
    </xdr:from>
    <xdr:ext cx="467995" cy="257175"/>
    <xdr:sp macro="" textlink="">
      <xdr:nvSpPr>
        <xdr:cNvPr id="757" name="テキスト ボックス 756"/>
        <xdr:cNvSpPr txBox="1"/>
      </xdr:nvSpPr>
      <xdr:spPr>
        <a:xfrm>
          <a:off x="21088350" y="60540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140970</xdr:rowOff>
    </xdr:from>
    <xdr:to xmlns:xdr="http://schemas.openxmlformats.org/drawingml/2006/spreadsheetDrawing">
      <xdr:col>107</xdr:col>
      <xdr:colOff>101600</xdr:colOff>
      <xdr:row>37</xdr:row>
      <xdr:rowOff>71120</xdr:rowOff>
    </xdr:to>
    <xdr:sp macro="" textlink="">
      <xdr:nvSpPr>
        <xdr:cNvPr id="758" name="楕円 757"/>
        <xdr:cNvSpPr/>
      </xdr:nvSpPr>
      <xdr:spPr>
        <a:xfrm>
          <a:off x="20383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62230</xdr:rowOff>
    </xdr:from>
    <xdr:ext cx="467995" cy="259080"/>
    <xdr:sp macro="" textlink="">
      <xdr:nvSpPr>
        <xdr:cNvPr id="759" name="テキスト ボックス 758"/>
        <xdr:cNvSpPr txBox="1"/>
      </xdr:nvSpPr>
      <xdr:spPr>
        <a:xfrm>
          <a:off x="20199350" y="6405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95885</xdr:rowOff>
    </xdr:from>
    <xdr:to xmlns:xdr="http://schemas.openxmlformats.org/drawingml/2006/spreadsheetDrawing">
      <xdr:col>102</xdr:col>
      <xdr:colOff>165100</xdr:colOff>
      <xdr:row>36</xdr:row>
      <xdr:rowOff>26035</xdr:rowOff>
    </xdr:to>
    <xdr:sp macro="" textlink="">
      <xdr:nvSpPr>
        <xdr:cNvPr id="760" name="楕円 759"/>
        <xdr:cNvSpPr/>
      </xdr:nvSpPr>
      <xdr:spPr>
        <a:xfrm>
          <a:off x="19494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42545</xdr:rowOff>
    </xdr:from>
    <xdr:ext cx="467995" cy="257175"/>
    <xdr:sp macro="" textlink="">
      <xdr:nvSpPr>
        <xdr:cNvPr id="761" name="テキスト ボックス 760"/>
        <xdr:cNvSpPr txBox="1"/>
      </xdr:nvSpPr>
      <xdr:spPr>
        <a:xfrm>
          <a:off x="19310350" y="58718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32</xdr:row>
      <xdr:rowOff>29210</xdr:rowOff>
    </xdr:from>
    <xdr:to xmlns:xdr="http://schemas.openxmlformats.org/drawingml/2006/spreadsheetDrawing">
      <xdr:col>98</xdr:col>
      <xdr:colOff>38100</xdr:colOff>
      <xdr:row>32</xdr:row>
      <xdr:rowOff>130175</xdr:rowOff>
    </xdr:to>
    <xdr:sp macro="" textlink="">
      <xdr:nvSpPr>
        <xdr:cNvPr id="762" name="楕円 761"/>
        <xdr:cNvSpPr/>
      </xdr:nvSpPr>
      <xdr:spPr>
        <a:xfrm>
          <a:off x="18605500" y="5515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30</xdr:row>
      <xdr:rowOff>146685</xdr:rowOff>
    </xdr:from>
    <xdr:ext cx="467995" cy="257175"/>
    <xdr:sp macro="" textlink="">
      <xdr:nvSpPr>
        <xdr:cNvPr id="763" name="テキスト ボックス 762"/>
        <xdr:cNvSpPr txBox="1"/>
      </xdr:nvSpPr>
      <xdr:spPr>
        <a:xfrm>
          <a:off x="18421350" y="5290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72" name="テキスト ボックス 771"/>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3" name="直線コネクタ 77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4" name="直線コネクタ 773"/>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015" cy="259080"/>
    <xdr:sp macro="" textlink="">
      <xdr:nvSpPr>
        <xdr:cNvPr id="775" name="テキスト ボックス 774"/>
        <xdr:cNvSpPr txBox="1"/>
      </xdr:nvSpPr>
      <xdr:spPr>
        <a:xfrm>
          <a:off x="18039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6" name="直線コネクタ 775"/>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7175"/>
    <xdr:sp macro="" textlink="">
      <xdr:nvSpPr>
        <xdr:cNvPr id="777" name="テキスト ボックス 776"/>
        <xdr:cNvSpPr txBox="1"/>
      </xdr:nvSpPr>
      <xdr:spPr>
        <a:xfrm>
          <a:off x="17756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8" name="直線コネクタ 777"/>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79" name="テキスト ボックス 778"/>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0" name="直線コネクタ 779"/>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7175"/>
    <xdr:sp macro="" textlink="">
      <xdr:nvSpPr>
        <xdr:cNvPr id="781" name="テキスト ボックス 780"/>
        <xdr:cNvSpPr txBox="1"/>
      </xdr:nvSpPr>
      <xdr:spPr>
        <a:xfrm>
          <a:off x="17756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2" name="直線コネクタ 781"/>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3" name="テキスト ボックス 782"/>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4" name="直線コネクタ 783"/>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5" name="テキスト ボックス 784"/>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787" name="テキスト ボックス 786"/>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156845</xdr:rowOff>
    </xdr:from>
    <xdr:to xmlns:xdr="http://schemas.openxmlformats.org/drawingml/2006/spreadsheetDrawing">
      <xdr:col>116</xdr:col>
      <xdr:colOff>62865</xdr:colOff>
      <xdr:row>58</xdr:row>
      <xdr:rowOff>31115</xdr:rowOff>
    </xdr:to>
    <xdr:cxnSp macro="">
      <xdr:nvCxnSpPr>
        <xdr:cNvPr id="789" name="直線コネクタ 788"/>
        <xdr:cNvCxnSpPr/>
      </xdr:nvCxnSpPr>
      <xdr:spPr>
        <a:xfrm flipV="1">
          <a:off x="22159595" y="8729345"/>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34925</xdr:rowOff>
    </xdr:from>
    <xdr:ext cx="469900" cy="259080"/>
    <xdr:sp macro="" textlink="">
      <xdr:nvSpPr>
        <xdr:cNvPr id="790" name="貸付金最小値テキスト"/>
        <xdr:cNvSpPr txBox="1"/>
      </xdr:nvSpPr>
      <xdr:spPr>
        <a:xfrm>
          <a:off x="22212300" y="9979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31115</xdr:rowOff>
    </xdr:from>
    <xdr:to xmlns:xdr="http://schemas.openxmlformats.org/drawingml/2006/spreadsheetDrawing">
      <xdr:col>116</xdr:col>
      <xdr:colOff>152400</xdr:colOff>
      <xdr:row>58</xdr:row>
      <xdr:rowOff>31115</xdr:rowOff>
    </xdr:to>
    <xdr:cxnSp macro="">
      <xdr:nvCxnSpPr>
        <xdr:cNvPr id="791" name="直線コネクタ 790"/>
        <xdr:cNvCxnSpPr/>
      </xdr:nvCxnSpPr>
      <xdr:spPr>
        <a:xfrm>
          <a:off x="22072600" y="9975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103505</xdr:rowOff>
    </xdr:from>
    <xdr:ext cx="534670" cy="259080"/>
    <xdr:sp macro="" textlink="">
      <xdr:nvSpPr>
        <xdr:cNvPr id="792" name="貸付金最大値テキスト"/>
        <xdr:cNvSpPr txBox="1"/>
      </xdr:nvSpPr>
      <xdr:spPr>
        <a:xfrm>
          <a:off x="22212300" y="850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156845</xdr:rowOff>
    </xdr:from>
    <xdr:to xmlns:xdr="http://schemas.openxmlformats.org/drawingml/2006/spreadsheetDrawing">
      <xdr:col>116</xdr:col>
      <xdr:colOff>152400</xdr:colOff>
      <xdr:row>50</xdr:row>
      <xdr:rowOff>156845</xdr:rowOff>
    </xdr:to>
    <xdr:cxnSp macro="">
      <xdr:nvCxnSpPr>
        <xdr:cNvPr id="793" name="直線コネクタ 792"/>
        <xdr:cNvCxnSpPr/>
      </xdr:nvCxnSpPr>
      <xdr:spPr>
        <a:xfrm>
          <a:off x="22072600" y="872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88900</xdr:rowOff>
    </xdr:from>
    <xdr:to xmlns:xdr="http://schemas.openxmlformats.org/drawingml/2006/spreadsheetDrawing">
      <xdr:col>116</xdr:col>
      <xdr:colOff>63500</xdr:colOff>
      <xdr:row>57</xdr:row>
      <xdr:rowOff>90805</xdr:rowOff>
    </xdr:to>
    <xdr:cxnSp macro="">
      <xdr:nvCxnSpPr>
        <xdr:cNvPr id="794" name="直線コネクタ 793"/>
        <xdr:cNvCxnSpPr/>
      </xdr:nvCxnSpPr>
      <xdr:spPr>
        <a:xfrm>
          <a:off x="21323300" y="98615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64135</xdr:rowOff>
    </xdr:from>
    <xdr:ext cx="534670" cy="257175"/>
    <xdr:sp macro="" textlink="">
      <xdr:nvSpPr>
        <xdr:cNvPr id="795" name="貸付金平均値テキスト"/>
        <xdr:cNvSpPr txBox="1"/>
      </xdr:nvSpPr>
      <xdr:spPr>
        <a:xfrm>
          <a:off x="22212300" y="932243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41275</xdr:rowOff>
    </xdr:from>
    <xdr:to xmlns:xdr="http://schemas.openxmlformats.org/drawingml/2006/spreadsheetDrawing">
      <xdr:col>116</xdr:col>
      <xdr:colOff>114300</xdr:colOff>
      <xdr:row>55</xdr:row>
      <xdr:rowOff>143510</xdr:rowOff>
    </xdr:to>
    <xdr:sp macro="" textlink="">
      <xdr:nvSpPr>
        <xdr:cNvPr id="796" name="フローチャート: 判断 795"/>
        <xdr:cNvSpPr/>
      </xdr:nvSpPr>
      <xdr:spPr>
        <a:xfrm>
          <a:off x="221107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163195</xdr:rowOff>
    </xdr:from>
    <xdr:to xmlns:xdr="http://schemas.openxmlformats.org/drawingml/2006/spreadsheetDrawing">
      <xdr:col>111</xdr:col>
      <xdr:colOff>177800</xdr:colOff>
      <xdr:row>57</xdr:row>
      <xdr:rowOff>88900</xdr:rowOff>
    </xdr:to>
    <xdr:cxnSp macro="">
      <xdr:nvCxnSpPr>
        <xdr:cNvPr id="797" name="直線コネクタ 796"/>
        <xdr:cNvCxnSpPr/>
      </xdr:nvCxnSpPr>
      <xdr:spPr>
        <a:xfrm>
          <a:off x="20434300" y="976439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55</xdr:row>
      <xdr:rowOff>30480</xdr:rowOff>
    </xdr:from>
    <xdr:to xmlns:xdr="http://schemas.openxmlformats.org/drawingml/2006/spreadsheetDrawing">
      <xdr:col>112</xdr:col>
      <xdr:colOff>38100</xdr:colOff>
      <xdr:row>55</xdr:row>
      <xdr:rowOff>132080</xdr:rowOff>
    </xdr:to>
    <xdr:sp macro="" textlink="">
      <xdr:nvSpPr>
        <xdr:cNvPr id="798" name="フローチャート: 判断 797"/>
        <xdr:cNvSpPr/>
      </xdr:nvSpPr>
      <xdr:spPr>
        <a:xfrm>
          <a:off x="212725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53</xdr:row>
      <xdr:rowOff>148590</xdr:rowOff>
    </xdr:from>
    <xdr:ext cx="532765" cy="259080"/>
    <xdr:sp macro="" textlink="">
      <xdr:nvSpPr>
        <xdr:cNvPr id="799" name="テキスト ボックス 798"/>
        <xdr:cNvSpPr txBox="1"/>
      </xdr:nvSpPr>
      <xdr:spPr>
        <a:xfrm>
          <a:off x="21055965" y="92354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163195</xdr:rowOff>
    </xdr:from>
    <xdr:to xmlns:xdr="http://schemas.openxmlformats.org/drawingml/2006/spreadsheetDrawing">
      <xdr:col>107</xdr:col>
      <xdr:colOff>50800</xdr:colOff>
      <xdr:row>57</xdr:row>
      <xdr:rowOff>93980</xdr:rowOff>
    </xdr:to>
    <xdr:cxnSp macro="">
      <xdr:nvCxnSpPr>
        <xdr:cNvPr id="800" name="直線コネクタ 799"/>
        <xdr:cNvCxnSpPr/>
      </xdr:nvCxnSpPr>
      <xdr:spPr>
        <a:xfrm flipV="1">
          <a:off x="19545300" y="976439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3175</xdr:rowOff>
    </xdr:from>
    <xdr:to xmlns:xdr="http://schemas.openxmlformats.org/drawingml/2006/spreadsheetDrawing">
      <xdr:col>107</xdr:col>
      <xdr:colOff>101600</xdr:colOff>
      <xdr:row>55</xdr:row>
      <xdr:rowOff>104775</xdr:rowOff>
    </xdr:to>
    <xdr:sp macro="" textlink="">
      <xdr:nvSpPr>
        <xdr:cNvPr id="801" name="フローチャート: 判断 800"/>
        <xdr:cNvSpPr/>
      </xdr:nvSpPr>
      <xdr:spPr>
        <a:xfrm>
          <a:off x="20383500" y="943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53</xdr:row>
      <xdr:rowOff>121285</xdr:rowOff>
    </xdr:from>
    <xdr:ext cx="532765" cy="257175"/>
    <xdr:sp macro="" textlink="">
      <xdr:nvSpPr>
        <xdr:cNvPr id="802" name="テキスト ボックス 801"/>
        <xdr:cNvSpPr txBox="1"/>
      </xdr:nvSpPr>
      <xdr:spPr>
        <a:xfrm>
          <a:off x="20166965" y="92081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93980</xdr:rowOff>
    </xdr:from>
    <xdr:to xmlns:xdr="http://schemas.openxmlformats.org/drawingml/2006/spreadsheetDrawing">
      <xdr:col>102</xdr:col>
      <xdr:colOff>114300</xdr:colOff>
      <xdr:row>57</xdr:row>
      <xdr:rowOff>96520</xdr:rowOff>
    </xdr:to>
    <xdr:cxnSp macro="">
      <xdr:nvCxnSpPr>
        <xdr:cNvPr id="803" name="直線コネクタ 802"/>
        <xdr:cNvCxnSpPr/>
      </xdr:nvCxnSpPr>
      <xdr:spPr>
        <a:xfrm flipV="1">
          <a:off x="18656300" y="98666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22860</xdr:rowOff>
    </xdr:from>
    <xdr:to xmlns:xdr="http://schemas.openxmlformats.org/drawingml/2006/spreadsheetDrawing">
      <xdr:col>102</xdr:col>
      <xdr:colOff>165100</xdr:colOff>
      <xdr:row>57</xdr:row>
      <xdr:rowOff>124460</xdr:rowOff>
    </xdr:to>
    <xdr:sp macro="" textlink="">
      <xdr:nvSpPr>
        <xdr:cNvPr id="804" name="フローチャート: 判断 803"/>
        <xdr:cNvSpPr/>
      </xdr:nvSpPr>
      <xdr:spPr>
        <a:xfrm>
          <a:off x="19494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55</xdr:row>
      <xdr:rowOff>140970</xdr:rowOff>
    </xdr:from>
    <xdr:ext cx="532765" cy="259080"/>
    <xdr:sp macro="" textlink="">
      <xdr:nvSpPr>
        <xdr:cNvPr id="805" name="テキスト ボックス 804"/>
        <xdr:cNvSpPr txBox="1"/>
      </xdr:nvSpPr>
      <xdr:spPr>
        <a:xfrm>
          <a:off x="19277965" y="95707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19685</xdr:rowOff>
    </xdr:from>
    <xdr:to xmlns:xdr="http://schemas.openxmlformats.org/drawingml/2006/spreadsheetDrawing">
      <xdr:col>98</xdr:col>
      <xdr:colOff>38100</xdr:colOff>
      <xdr:row>57</xdr:row>
      <xdr:rowOff>121285</xdr:rowOff>
    </xdr:to>
    <xdr:sp macro="" textlink="">
      <xdr:nvSpPr>
        <xdr:cNvPr id="806" name="フローチャート: 判断 805"/>
        <xdr:cNvSpPr/>
      </xdr:nvSpPr>
      <xdr:spPr>
        <a:xfrm>
          <a:off x="186055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138430</xdr:rowOff>
    </xdr:from>
    <xdr:ext cx="532765" cy="259080"/>
    <xdr:sp macro="" textlink="">
      <xdr:nvSpPr>
        <xdr:cNvPr id="807" name="テキスト ボックス 806"/>
        <xdr:cNvSpPr txBox="1"/>
      </xdr:nvSpPr>
      <xdr:spPr>
        <a:xfrm>
          <a:off x="18388965" y="9568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40640</xdr:rowOff>
    </xdr:from>
    <xdr:to xmlns:xdr="http://schemas.openxmlformats.org/drawingml/2006/spreadsheetDrawing">
      <xdr:col>116</xdr:col>
      <xdr:colOff>114300</xdr:colOff>
      <xdr:row>57</xdr:row>
      <xdr:rowOff>141605</xdr:rowOff>
    </xdr:to>
    <xdr:sp macro="" textlink="">
      <xdr:nvSpPr>
        <xdr:cNvPr id="813" name="楕円 812"/>
        <xdr:cNvSpPr/>
      </xdr:nvSpPr>
      <xdr:spPr>
        <a:xfrm>
          <a:off x="22110700" y="9813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126365</xdr:rowOff>
    </xdr:from>
    <xdr:ext cx="534670" cy="259080"/>
    <xdr:sp macro="" textlink="">
      <xdr:nvSpPr>
        <xdr:cNvPr id="814" name="貸付金該当値テキスト"/>
        <xdr:cNvSpPr txBox="1"/>
      </xdr:nvSpPr>
      <xdr:spPr>
        <a:xfrm>
          <a:off x="22212300" y="9727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38100</xdr:rowOff>
    </xdr:from>
    <xdr:to xmlns:xdr="http://schemas.openxmlformats.org/drawingml/2006/spreadsheetDrawing">
      <xdr:col>112</xdr:col>
      <xdr:colOff>38100</xdr:colOff>
      <xdr:row>57</xdr:row>
      <xdr:rowOff>139700</xdr:rowOff>
    </xdr:to>
    <xdr:sp macro="" textlink="">
      <xdr:nvSpPr>
        <xdr:cNvPr id="815" name="楕円 814"/>
        <xdr:cNvSpPr/>
      </xdr:nvSpPr>
      <xdr:spPr>
        <a:xfrm>
          <a:off x="21272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57</xdr:row>
      <xdr:rowOff>130810</xdr:rowOff>
    </xdr:from>
    <xdr:ext cx="532765" cy="259080"/>
    <xdr:sp macro="" textlink="">
      <xdr:nvSpPr>
        <xdr:cNvPr id="816" name="テキスト ボックス 815"/>
        <xdr:cNvSpPr txBox="1"/>
      </xdr:nvSpPr>
      <xdr:spPr>
        <a:xfrm>
          <a:off x="21055965" y="9903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112395</xdr:rowOff>
    </xdr:from>
    <xdr:to xmlns:xdr="http://schemas.openxmlformats.org/drawingml/2006/spreadsheetDrawing">
      <xdr:col>107</xdr:col>
      <xdr:colOff>101600</xdr:colOff>
      <xdr:row>57</xdr:row>
      <xdr:rowOff>42545</xdr:rowOff>
    </xdr:to>
    <xdr:sp macro="" textlink="">
      <xdr:nvSpPr>
        <xdr:cNvPr id="817" name="楕円 816"/>
        <xdr:cNvSpPr/>
      </xdr:nvSpPr>
      <xdr:spPr>
        <a:xfrm>
          <a:off x="20383500" y="97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57</xdr:row>
      <xdr:rowOff>33655</xdr:rowOff>
    </xdr:from>
    <xdr:ext cx="532765" cy="258445"/>
    <xdr:sp macro="" textlink="">
      <xdr:nvSpPr>
        <xdr:cNvPr id="818" name="テキスト ボックス 817"/>
        <xdr:cNvSpPr txBox="1"/>
      </xdr:nvSpPr>
      <xdr:spPr>
        <a:xfrm>
          <a:off x="20166965" y="98063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43180</xdr:rowOff>
    </xdr:from>
    <xdr:to xmlns:xdr="http://schemas.openxmlformats.org/drawingml/2006/spreadsheetDrawing">
      <xdr:col>102</xdr:col>
      <xdr:colOff>165100</xdr:colOff>
      <xdr:row>57</xdr:row>
      <xdr:rowOff>144780</xdr:rowOff>
    </xdr:to>
    <xdr:sp macro="" textlink="">
      <xdr:nvSpPr>
        <xdr:cNvPr id="819" name="楕円 818"/>
        <xdr:cNvSpPr/>
      </xdr:nvSpPr>
      <xdr:spPr>
        <a:xfrm>
          <a:off x="19494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57</xdr:row>
      <xdr:rowOff>135890</xdr:rowOff>
    </xdr:from>
    <xdr:ext cx="532765" cy="259080"/>
    <xdr:sp macro="" textlink="">
      <xdr:nvSpPr>
        <xdr:cNvPr id="820" name="テキスト ボックス 819"/>
        <xdr:cNvSpPr txBox="1"/>
      </xdr:nvSpPr>
      <xdr:spPr>
        <a:xfrm>
          <a:off x="19277965" y="99085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45720</xdr:rowOff>
    </xdr:from>
    <xdr:to xmlns:xdr="http://schemas.openxmlformats.org/drawingml/2006/spreadsheetDrawing">
      <xdr:col>98</xdr:col>
      <xdr:colOff>38100</xdr:colOff>
      <xdr:row>57</xdr:row>
      <xdr:rowOff>147320</xdr:rowOff>
    </xdr:to>
    <xdr:sp macro="" textlink="">
      <xdr:nvSpPr>
        <xdr:cNvPr id="821" name="楕円 820"/>
        <xdr:cNvSpPr/>
      </xdr:nvSpPr>
      <xdr:spPr>
        <a:xfrm>
          <a:off x="18605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57</xdr:row>
      <xdr:rowOff>138430</xdr:rowOff>
    </xdr:from>
    <xdr:ext cx="532765" cy="259080"/>
    <xdr:sp macro="" textlink="">
      <xdr:nvSpPr>
        <xdr:cNvPr id="822" name="テキスト ボックス 821"/>
        <xdr:cNvSpPr txBox="1"/>
      </xdr:nvSpPr>
      <xdr:spPr>
        <a:xfrm>
          <a:off x="18388965" y="9911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31" name="テキスト ボックス 830"/>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7175"/>
    <xdr:sp macro="" textlink="">
      <xdr:nvSpPr>
        <xdr:cNvPr id="833" name="テキスト ボックス 832"/>
        <xdr:cNvSpPr txBox="1"/>
      </xdr:nvSpPr>
      <xdr:spPr>
        <a:xfrm>
          <a:off x="17756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5" name="テキスト ボックス 83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7" name="テキスト ボックス 83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175"/>
    <xdr:sp macro="" textlink="">
      <xdr:nvSpPr>
        <xdr:cNvPr id="839" name="テキスト ボックス 838"/>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1" name="テキスト ボックス 84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3" name="テキスト ボックス 842"/>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7175"/>
    <xdr:sp macro="" textlink="">
      <xdr:nvSpPr>
        <xdr:cNvPr id="845" name="テキスト ボックス 844"/>
        <xdr:cNvSpPr txBox="1"/>
      </xdr:nvSpPr>
      <xdr:spPr>
        <a:xfrm>
          <a:off x="17756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72</xdr:row>
      <xdr:rowOff>10795</xdr:rowOff>
    </xdr:from>
    <xdr:to xmlns:xdr="http://schemas.openxmlformats.org/drawingml/2006/spreadsheetDrawing">
      <xdr:col>116</xdr:col>
      <xdr:colOff>62865</xdr:colOff>
      <xdr:row>78</xdr:row>
      <xdr:rowOff>158750</xdr:rowOff>
    </xdr:to>
    <xdr:cxnSp macro="">
      <xdr:nvCxnSpPr>
        <xdr:cNvPr id="847" name="直線コネクタ 846"/>
        <xdr:cNvCxnSpPr/>
      </xdr:nvCxnSpPr>
      <xdr:spPr>
        <a:xfrm flipV="1">
          <a:off x="22159595" y="12355195"/>
          <a:ext cx="1270" cy="1176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162560</xdr:rowOff>
    </xdr:from>
    <xdr:ext cx="534670" cy="259080"/>
    <xdr:sp macro="" textlink="">
      <xdr:nvSpPr>
        <xdr:cNvPr id="848" name="繰出金最小値テキスト"/>
        <xdr:cNvSpPr txBox="1"/>
      </xdr:nvSpPr>
      <xdr:spPr>
        <a:xfrm>
          <a:off x="22212300" y="13535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158750</xdr:rowOff>
    </xdr:from>
    <xdr:to xmlns:xdr="http://schemas.openxmlformats.org/drawingml/2006/spreadsheetDrawing">
      <xdr:col>116</xdr:col>
      <xdr:colOff>152400</xdr:colOff>
      <xdr:row>78</xdr:row>
      <xdr:rowOff>158750</xdr:rowOff>
    </xdr:to>
    <xdr:cxnSp macro="">
      <xdr:nvCxnSpPr>
        <xdr:cNvPr id="849" name="直線コネクタ 848"/>
        <xdr:cNvCxnSpPr/>
      </xdr:nvCxnSpPr>
      <xdr:spPr>
        <a:xfrm>
          <a:off x="22072600" y="1353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128905</xdr:rowOff>
    </xdr:from>
    <xdr:ext cx="534670" cy="259080"/>
    <xdr:sp macro="" textlink="">
      <xdr:nvSpPr>
        <xdr:cNvPr id="850" name="繰出金最大値テキスト"/>
        <xdr:cNvSpPr txBox="1"/>
      </xdr:nvSpPr>
      <xdr:spPr>
        <a:xfrm>
          <a:off x="22212300" y="12130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72</xdr:row>
      <xdr:rowOff>10795</xdr:rowOff>
    </xdr:from>
    <xdr:to xmlns:xdr="http://schemas.openxmlformats.org/drawingml/2006/spreadsheetDrawing">
      <xdr:col>116</xdr:col>
      <xdr:colOff>152400</xdr:colOff>
      <xdr:row>72</xdr:row>
      <xdr:rowOff>10795</xdr:rowOff>
    </xdr:to>
    <xdr:cxnSp macro="">
      <xdr:nvCxnSpPr>
        <xdr:cNvPr id="851" name="直線コネクタ 850"/>
        <xdr:cNvCxnSpPr/>
      </xdr:nvCxnSpPr>
      <xdr:spPr>
        <a:xfrm>
          <a:off x="22072600" y="1235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10795</xdr:rowOff>
    </xdr:from>
    <xdr:to xmlns:xdr="http://schemas.openxmlformats.org/drawingml/2006/spreadsheetDrawing">
      <xdr:col>116</xdr:col>
      <xdr:colOff>63500</xdr:colOff>
      <xdr:row>72</xdr:row>
      <xdr:rowOff>61595</xdr:rowOff>
    </xdr:to>
    <xdr:cxnSp macro="">
      <xdr:nvCxnSpPr>
        <xdr:cNvPr id="852" name="直線コネクタ 851"/>
        <xdr:cNvCxnSpPr/>
      </xdr:nvCxnSpPr>
      <xdr:spPr>
        <a:xfrm flipV="1">
          <a:off x="21323300" y="1235519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15240</xdr:rowOff>
    </xdr:from>
    <xdr:ext cx="534670" cy="259080"/>
    <xdr:sp macro="" textlink="">
      <xdr:nvSpPr>
        <xdr:cNvPr id="853" name="繰出金平均値テキスト"/>
        <xdr:cNvSpPr txBox="1"/>
      </xdr:nvSpPr>
      <xdr:spPr>
        <a:xfrm>
          <a:off x="22212300" y="12702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36830</xdr:rowOff>
    </xdr:from>
    <xdr:to xmlns:xdr="http://schemas.openxmlformats.org/drawingml/2006/spreadsheetDrawing">
      <xdr:col>116</xdr:col>
      <xdr:colOff>114300</xdr:colOff>
      <xdr:row>74</xdr:row>
      <xdr:rowOff>138430</xdr:rowOff>
    </xdr:to>
    <xdr:sp macro="" textlink="">
      <xdr:nvSpPr>
        <xdr:cNvPr id="854" name="フローチャート: 判断 853"/>
        <xdr:cNvSpPr/>
      </xdr:nvSpPr>
      <xdr:spPr>
        <a:xfrm>
          <a:off x="22110700" y="1272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22860</xdr:rowOff>
    </xdr:from>
    <xdr:to xmlns:xdr="http://schemas.openxmlformats.org/drawingml/2006/spreadsheetDrawing">
      <xdr:col>111</xdr:col>
      <xdr:colOff>177800</xdr:colOff>
      <xdr:row>72</xdr:row>
      <xdr:rowOff>61595</xdr:rowOff>
    </xdr:to>
    <xdr:cxnSp macro="">
      <xdr:nvCxnSpPr>
        <xdr:cNvPr id="855" name="直線コネクタ 854"/>
        <xdr:cNvCxnSpPr/>
      </xdr:nvCxnSpPr>
      <xdr:spPr>
        <a:xfrm>
          <a:off x="20434300" y="1236726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99060</xdr:rowOff>
    </xdr:from>
    <xdr:to xmlns:xdr="http://schemas.openxmlformats.org/drawingml/2006/spreadsheetDrawing">
      <xdr:col>112</xdr:col>
      <xdr:colOff>38100</xdr:colOff>
      <xdr:row>75</xdr:row>
      <xdr:rowOff>29210</xdr:rowOff>
    </xdr:to>
    <xdr:sp macro="" textlink="">
      <xdr:nvSpPr>
        <xdr:cNvPr id="856" name="フローチャート: 判断 855"/>
        <xdr:cNvSpPr/>
      </xdr:nvSpPr>
      <xdr:spPr>
        <a:xfrm>
          <a:off x="212725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20320</xdr:rowOff>
    </xdr:from>
    <xdr:ext cx="532765" cy="257175"/>
    <xdr:sp macro="" textlink="">
      <xdr:nvSpPr>
        <xdr:cNvPr id="857" name="テキスト ボックス 856"/>
        <xdr:cNvSpPr txBox="1"/>
      </xdr:nvSpPr>
      <xdr:spPr>
        <a:xfrm>
          <a:off x="21055965" y="128790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22860</xdr:rowOff>
    </xdr:from>
    <xdr:to xmlns:xdr="http://schemas.openxmlformats.org/drawingml/2006/spreadsheetDrawing">
      <xdr:col>107</xdr:col>
      <xdr:colOff>50800</xdr:colOff>
      <xdr:row>72</xdr:row>
      <xdr:rowOff>96520</xdr:rowOff>
    </xdr:to>
    <xdr:cxnSp macro="">
      <xdr:nvCxnSpPr>
        <xdr:cNvPr id="858" name="直線コネクタ 857"/>
        <xdr:cNvCxnSpPr/>
      </xdr:nvCxnSpPr>
      <xdr:spPr>
        <a:xfrm flipV="1">
          <a:off x="19545300" y="1236726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106680</xdr:rowOff>
    </xdr:from>
    <xdr:to xmlns:xdr="http://schemas.openxmlformats.org/drawingml/2006/spreadsheetDrawing">
      <xdr:col>107</xdr:col>
      <xdr:colOff>101600</xdr:colOff>
      <xdr:row>75</xdr:row>
      <xdr:rowOff>36830</xdr:rowOff>
    </xdr:to>
    <xdr:sp macro="" textlink="">
      <xdr:nvSpPr>
        <xdr:cNvPr id="859" name="フローチャート: 判断 858"/>
        <xdr:cNvSpPr/>
      </xdr:nvSpPr>
      <xdr:spPr>
        <a:xfrm>
          <a:off x="20383500" y="1279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27940</xdr:rowOff>
    </xdr:from>
    <xdr:ext cx="532765" cy="259080"/>
    <xdr:sp macro="" textlink="">
      <xdr:nvSpPr>
        <xdr:cNvPr id="860" name="テキスト ボックス 859"/>
        <xdr:cNvSpPr txBox="1"/>
      </xdr:nvSpPr>
      <xdr:spPr>
        <a:xfrm>
          <a:off x="20166965" y="128866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71</xdr:row>
      <xdr:rowOff>130175</xdr:rowOff>
    </xdr:from>
    <xdr:to xmlns:xdr="http://schemas.openxmlformats.org/drawingml/2006/spreadsheetDrawing">
      <xdr:col>102</xdr:col>
      <xdr:colOff>114300</xdr:colOff>
      <xdr:row>72</xdr:row>
      <xdr:rowOff>96520</xdr:rowOff>
    </xdr:to>
    <xdr:cxnSp macro="">
      <xdr:nvCxnSpPr>
        <xdr:cNvPr id="861" name="直線コネクタ 860"/>
        <xdr:cNvCxnSpPr/>
      </xdr:nvCxnSpPr>
      <xdr:spPr>
        <a:xfrm>
          <a:off x="18656300" y="1230312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15240</xdr:rowOff>
    </xdr:from>
    <xdr:to xmlns:xdr="http://schemas.openxmlformats.org/drawingml/2006/spreadsheetDrawing">
      <xdr:col>102</xdr:col>
      <xdr:colOff>165100</xdr:colOff>
      <xdr:row>76</xdr:row>
      <xdr:rowOff>116840</xdr:rowOff>
    </xdr:to>
    <xdr:sp macro="" textlink="">
      <xdr:nvSpPr>
        <xdr:cNvPr id="862" name="フローチャート: 判断 861"/>
        <xdr:cNvSpPr/>
      </xdr:nvSpPr>
      <xdr:spPr>
        <a:xfrm>
          <a:off x="194945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107950</xdr:rowOff>
    </xdr:from>
    <xdr:ext cx="532765" cy="259080"/>
    <xdr:sp macro="" textlink="">
      <xdr:nvSpPr>
        <xdr:cNvPr id="863" name="テキスト ボックス 862"/>
        <xdr:cNvSpPr txBox="1"/>
      </xdr:nvSpPr>
      <xdr:spPr>
        <a:xfrm>
          <a:off x="19277965" y="13138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109855</xdr:rowOff>
    </xdr:from>
    <xdr:to xmlns:xdr="http://schemas.openxmlformats.org/drawingml/2006/spreadsheetDrawing">
      <xdr:col>98</xdr:col>
      <xdr:colOff>38100</xdr:colOff>
      <xdr:row>75</xdr:row>
      <xdr:rowOff>40640</xdr:rowOff>
    </xdr:to>
    <xdr:sp macro="" textlink="">
      <xdr:nvSpPr>
        <xdr:cNvPr id="864" name="フローチャート: 判断 863"/>
        <xdr:cNvSpPr/>
      </xdr:nvSpPr>
      <xdr:spPr>
        <a:xfrm>
          <a:off x="18605500" y="12797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31115</xdr:rowOff>
    </xdr:from>
    <xdr:ext cx="532765" cy="257175"/>
    <xdr:sp macro="" textlink="">
      <xdr:nvSpPr>
        <xdr:cNvPr id="865" name="テキスト ボックス 864"/>
        <xdr:cNvSpPr txBox="1"/>
      </xdr:nvSpPr>
      <xdr:spPr>
        <a:xfrm>
          <a:off x="18388965" y="128898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71</xdr:row>
      <xdr:rowOff>132080</xdr:rowOff>
    </xdr:from>
    <xdr:to xmlns:xdr="http://schemas.openxmlformats.org/drawingml/2006/spreadsheetDrawing">
      <xdr:col>116</xdr:col>
      <xdr:colOff>114300</xdr:colOff>
      <xdr:row>72</xdr:row>
      <xdr:rowOff>61595</xdr:rowOff>
    </xdr:to>
    <xdr:sp macro="" textlink="">
      <xdr:nvSpPr>
        <xdr:cNvPr id="871" name="楕円 870"/>
        <xdr:cNvSpPr/>
      </xdr:nvSpPr>
      <xdr:spPr>
        <a:xfrm>
          <a:off x="22110700" y="12305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84455</xdr:rowOff>
    </xdr:from>
    <xdr:ext cx="534670" cy="259080"/>
    <xdr:sp macro="" textlink="">
      <xdr:nvSpPr>
        <xdr:cNvPr id="872" name="繰出金該当値テキスト"/>
        <xdr:cNvSpPr txBox="1"/>
      </xdr:nvSpPr>
      <xdr:spPr>
        <a:xfrm>
          <a:off x="22212300" y="12257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10795</xdr:rowOff>
    </xdr:from>
    <xdr:to xmlns:xdr="http://schemas.openxmlformats.org/drawingml/2006/spreadsheetDrawing">
      <xdr:col>112</xdr:col>
      <xdr:colOff>38100</xdr:colOff>
      <xdr:row>72</xdr:row>
      <xdr:rowOff>112395</xdr:rowOff>
    </xdr:to>
    <xdr:sp macro="" textlink="">
      <xdr:nvSpPr>
        <xdr:cNvPr id="873" name="楕円 872"/>
        <xdr:cNvSpPr/>
      </xdr:nvSpPr>
      <xdr:spPr>
        <a:xfrm>
          <a:off x="21272500" y="123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70</xdr:row>
      <xdr:rowOff>128905</xdr:rowOff>
    </xdr:from>
    <xdr:ext cx="532765" cy="259080"/>
    <xdr:sp macro="" textlink="">
      <xdr:nvSpPr>
        <xdr:cNvPr id="874" name="テキスト ボックス 873"/>
        <xdr:cNvSpPr txBox="1"/>
      </xdr:nvSpPr>
      <xdr:spPr>
        <a:xfrm>
          <a:off x="21055965" y="121304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143510</xdr:rowOff>
    </xdr:from>
    <xdr:to xmlns:xdr="http://schemas.openxmlformats.org/drawingml/2006/spreadsheetDrawing">
      <xdr:col>107</xdr:col>
      <xdr:colOff>101600</xdr:colOff>
      <xdr:row>72</xdr:row>
      <xdr:rowOff>73660</xdr:rowOff>
    </xdr:to>
    <xdr:sp macro="" textlink="">
      <xdr:nvSpPr>
        <xdr:cNvPr id="875" name="楕円 874"/>
        <xdr:cNvSpPr/>
      </xdr:nvSpPr>
      <xdr:spPr>
        <a:xfrm>
          <a:off x="20383500" y="123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90170</xdr:rowOff>
    </xdr:from>
    <xdr:ext cx="532765" cy="259080"/>
    <xdr:sp macro="" textlink="">
      <xdr:nvSpPr>
        <xdr:cNvPr id="876" name="テキスト ボックス 875"/>
        <xdr:cNvSpPr txBox="1"/>
      </xdr:nvSpPr>
      <xdr:spPr>
        <a:xfrm>
          <a:off x="20166965" y="120916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45720</xdr:rowOff>
    </xdr:from>
    <xdr:to xmlns:xdr="http://schemas.openxmlformats.org/drawingml/2006/spreadsheetDrawing">
      <xdr:col>102</xdr:col>
      <xdr:colOff>165100</xdr:colOff>
      <xdr:row>72</xdr:row>
      <xdr:rowOff>147320</xdr:rowOff>
    </xdr:to>
    <xdr:sp macro="" textlink="">
      <xdr:nvSpPr>
        <xdr:cNvPr id="877" name="楕円 876"/>
        <xdr:cNvSpPr/>
      </xdr:nvSpPr>
      <xdr:spPr>
        <a:xfrm>
          <a:off x="19494500" y="1239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163830</xdr:rowOff>
    </xdr:from>
    <xdr:ext cx="532765" cy="259080"/>
    <xdr:sp macro="" textlink="">
      <xdr:nvSpPr>
        <xdr:cNvPr id="878" name="テキスト ボックス 877"/>
        <xdr:cNvSpPr txBox="1"/>
      </xdr:nvSpPr>
      <xdr:spPr>
        <a:xfrm>
          <a:off x="19277965" y="12165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79375</xdr:rowOff>
    </xdr:from>
    <xdr:to xmlns:xdr="http://schemas.openxmlformats.org/drawingml/2006/spreadsheetDrawing">
      <xdr:col>98</xdr:col>
      <xdr:colOff>38100</xdr:colOff>
      <xdr:row>72</xdr:row>
      <xdr:rowOff>9525</xdr:rowOff>
    </xdr:to>
    <xdr:sp macro="" textlink="">
      <xdr:nvSpPr>
        <xdr:cNvPr id="879" name="楕円 878"/>
        <xdr:cNvSpPr/>
      </xdr:nvSpPr>
      <xdr:spPr>
        <a:xfrm>
          <a:off x="18605500" y="122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26670</xdr:rowOff>
    </xdr:from>
    <xdr:ext cx="532765" cy="259080"/>
    <xdr:sp macro="" textlink="">
      <xdr:nvSpPr>
        <xdr:cNvPr id="880" name="テキスト ボックス 879"/>
        <xdr:cNvSpPr txBox="1"/>
      </xdr:nvSpPr>
      <xdr:spPr>
        <a:xfrm>
          <a:off x="18388965" y="12028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89" name="テキスト ボックス 888"/>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892" name="テキスト ボックス 891"/>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894" name="テキスト ボックス 893"/>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906" name="テキスト ボックス 905"/>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909" name="テキスト ボックス 908"/>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12" name="テキスト ボックス 911"/>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14" name="テキスト ボックス 913"/>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23" name="テキスト ボックス 922"/>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25" name="テキスト ボックス 924"/>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27" name="テキスト ボックス 926"/>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29" name="テキスト ボックス 928"/>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・主な構成項目である人件費は、住民一人当たり</a:t>
          </a:r>
          <a:r>
            <a:rPr kumimoji="1" lang="en-US" altLang="ja-JP" sz="1300">
              <a:latin typeface="ＭＳ Ｐゴシック"/>
              <a:ea typeface="ＭＳ Ｐゴシック"/>
            </a:rPr>
            <a:t>74,441</a:t>
          </a:r>
          <a:r>
            <a:rPr kumimoji="1" lang="ja-JP" altLang="en-US" sz="1300">
              <a:latin typeface="ＭＳ Ｐゴシック"/>
              <a:ea typeface="ＭＳ Ｐゴシック"/>
            </a:rPr>
            <a:t>円と</a:t>
          </a:r>
          <a:r>
            <a:rPr kumimoji="1" lang="en-US" altLang="ja-JP" sz="1300">
              <a:latin typeface="ＭＳ Ｐゴシック"/>
              <a:ea typeface="ＭＳ Ｐゴシック"/>
            </a:rPr>
            <a:t>2</a:t>
          </a:r>
          <a:r>
            <a:rPr kumimoji="1" lang="ja-JP" altLang="en-US" sz="1300">
              <a:latin typeface="ＭＳ Ｐゴシック"/>
              <a:ea typeface="ＭＳ Ｐゴシック"/>
            </a:rPr>
            <a:t>年連続して減少したが、依然、類似団体平均と比べ高い水準にある。市の面積が比較的広大であることから、支所・出張所を多く設置し、職員（会計年度任用職員を含む。）を配置しなくてはならない状況にあることが要因として挙げられる。</a:t>
          </a:r>
        </a:p>
        <a:p>
          <a:r>
            <a:rPr kumimoji="1" lang="ja-JP" altLang="en-US" sz="1300">
              <a:latin typeface="ＭＳ Ｐゴシック"/>
              <a:ea typeface="ＭＳ Ｐゴシック"/>
            </a:rPr>
            <a:t>・物件費及び積立金は住民一人当たりそれぞれ</a:t>
          </a:r>
          <a:r>
            <a:rPr kumimoji="1" lang="en-US" altLang="ja-JP" sz="1300">
              <a:latin typeface="ＭＳ Ｐゴシック"/>
              <a:ea typeface="ＭＳ Ｐゴシック"/>
            </a:rPr>
            <a:t>154,325</a:t>
          </a:r>
          <a:r>
            <a:rPr kumimoji="1" lang="ja-JP" altLang="en-US" sz="1300">
              <a:latin typeface="ＭＳ Ｐゴシック"/>
              <a:ea typeface="ＭＳ Ｐゴシック"/>
            </a:rPr>
            <a:t>円、</a:t>
          </a:r>
          <a:r>
            <a:rPr kumimoji="1" lang="en-US" altLang="ja-JP" sz="1300">
              <a:latin typeface="ＭＳ Ｐゴシック"/>
              <a:ea typeface="ＭＳ Ｐゴシック"/>
            </a:rPr>
            <a:t>159,629</a:t>
          </a:r>
          <a:r>
            <a:rPr kumimoji="1" lang="ja-JP" altLang="en-US" sz="1300">
              <a:latin typeface="ＭＳ Ｐゴシック"/>
              <a:ea typeface="ＭＳ Ｐゴシック"/>
            </a:rPr>
            <a:t>円となっており、類似団体内で最も高くなっている。これは、ふるさと納税による寄附が大幅な伸びを見せたことにより、ふるさと納税推進事業に係る委託料及びふるさと応援基金への積立金が他市と比較して大きいことが主な要因だと考える。</a:t>
          </a:r>
        </a:p>
        <a:p>
          <a:r>
            <a:rPr kumimoji="1" lang="ja-JP" altLang="en-US" sz="1300">
              <a:latin typeface="ＭＳ Ｐゴシック"/>
              <a:ea typeface="ＭＳ Ｐゴシック"/>
            </a:rPr>
            <a:t>・扶助費は住民一人当たり</a:t>
          </a:r>
          <a:r>
            <a:rPr kumimoji="1" lang="en-US" altLang="ja-JP" sz="1300">
              <a:latin typeface="ＭＳ Ｐゴシック"/>
              <a:ea typeface="ＭＳ Ｐゴシック"/>
            </a:rPr>
            <a:t>173,947</a:t>
          </a:r>
          <a:r>
            <a:rPr kumimoji="1" lang="ja-JP" altLang="en-US" sz="1300">
              <a:latin typeface="ＭＳ Ｐゴシック"/>
              <a:ea typeface="ＭＳ Ｐゴシック"/>
            </a:rPr>
            <a:t>円で、類似団体で最も高くなっている。これは、物価高騰対策や子育て支援のための施設型給付費や子ども医療費に係る給付費用等が増加した影響によるものである。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・普通建設事業は住民一人当たり</a:t>
          </a:r>
          <a:r>
            <a:rPr kumimoji="1" lang="en-US" altLang="ja-JP" sz="1300">
              <a:latin typeface="ＭＳ Ｐゴシック"/>
              <a:ea typeface="ＭＳ Ｐゴシック"/>
            </a:rPr>
            <a:t>85,397</a:t>
          </a:r>
          <a:r>
            <a:rPr kumimoji="1" lang="ja-JP" altLang="en-US" sz="1300">
              <a:latin typeface="ＭＳ Ｐゴシック"/>
              <a:ea typeface="ＭＳ Ｐゴシック"/>
            </a:rPr>
            <a:t>円で、前年度と比較すると</a:t>
          </a:r>
          <a:r>
            <a:rPr kumimoji="1" lang="en-US" altLang="ja-JP" sz="1300">
              <a:latin typeface="ＭＳ Ｐゴシック"/>
              <a:ea typeface="ＭＳ Ｐゴシック"/>
            </a:rPr>
            <a:t>13,740</a:t>
          </a:r>
          <a:r>
            <a:rPr kumimoji="1" lang="ja-JP" altLang="en-US" sz="1300">
              <a:latin typeface="ＭＳ Ｐゴシック"/>
              <a:ea typeface="ＭＳ Ｐゴシック"/>
            </a:rPr>
            <a:t>円の減となったものの、類似団体内で最も高くなっており、引き続き公共施設等総合管理計画に基づいた取り組みが必要となる。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宮崎県都城市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161,515
159,296
653.36
133,140,300
129,988,378
1,544,906
42,146,965
64,977,976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5455" cy="259080"/>
    <xdr:sp macro="" textlink="">
      <xdr:nvSpPr>
        <xdr:cNvPr id="50" name="テキスト ボックス 49"/>
        <xdr:cNvSpPr txBox="1"/>
      </xdr:nvSpPr>
      <xdr:spPr>
        <a:xfrm>
          <a:off x="294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5455" cy="259080"/>
    <xdr:sp macro="" textlink="">
      <xdr:nvSpPr>
        <xdr:cNvPr id="52" name="テキスト ボックス 51"/>
        <xdr:cNvSpPr txBox="1"/>
      </xdr:nvSpPr>
      <xdr:spPr>
        <a:xfrm>
          <a:off x="294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5455" cy="257175"/>
    <xdr:sp macro="" textlink="">
      <xdr:nvSpPr>
        <xdr:cNvPr id="54" name="テキスト ボックス 53"/>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135890</xdr:rowOff>
    </xdr:from>
    <xdr:to xmlns:xdr="http://schemas.openxmlformats.org/drawingml/2006/spreadsheetDrawing">
      <xdr:col>24</xdr:col>
      <xdr:colOff>62865</xdr:colOff>
      <xdr:row>37</xdr:row>
      <xdr:rowOff>97790</xdr:rowOff>
    </xdr:to>
    <xdr:cxnSp macro="">
      <xdr:nvCxnSpPr>
        <xdr:cNvPr id="56" name="直線コネクタ 55"/>
        <xdr:cNvCxnSpPr/>
      </xdr:nvCxnSpPr>
      <xdr:spPr>
        <a:xfrm flipV="1">
          <a:off x="4633595" y="510794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101600</xdr:rowOff>
    </xdr:from>
    <xdr:ext cx="469900" cy="259080"/>
    <xdr:sp macro="" textlink="">
      <xdr:nvSpPr>
        <xdr:cNvPr id="57" name="議会費最小値テキスト"/>
        <xdr:cNvSpPr txBox="1"/>
      </xdr:nvSpPr>
      <xdr:spPr>
        <a:xfrm>
          <a:off x="4686300" y="644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97790</xdr:rowOff>
    </xdr:from>
    <xdr:to xmlns:xdr="http://schemas.openxmlformats.org/drawingml/2006/spreadsheetDrawing">
      <xdr:col>24</xdr:col>
      <xdr:colOff>152400</xdr:colOff>
      <xdr:row>37</xdr:row>
      <xdr:rowOff>97790</xdr:rowOff>
    </xdr:to>
    <xdr:cxnSp macro="">
      <xdr:nvCxnSpPr>
        <xdr:cNvPr id="58" name="直線コネクタ 57"/>
        <xdr:cNvCxnSpPr/>
      </xdr:nvCxnSpPr>
      <xdr:spPr>
        <a:xfrm>
          <a:off x="4546600" y="644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82550</xdr:rowOff>
    </xdr:from>
    <xdr:ext cx="469900" cy="259080"/>
    <xdr:sp macro="" textlink="">
      <xdr:nvSpPr>
        <xdr:cNvPr id="59" name="議会費最大値テキスト"/>
        <xdr:cNvSpPr txBox="1"/>
      </xdr:nvSpPr>
      <xdr:spPr>
        <a:xfrm>
          <a:off x="4686300" y="4883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135890</xdr:rowOff>
    </xdr:from>
    <xdr:to xmlns:xdr="http://schemas.openxmlformats.org/drawingml/2006/spreadsheetDrawing">
      <xdr:col>24</xdr:col>
      <xdr:colOff>152400</xdr:colOff>
      <xdr:row>29</xdr:row>
      <xdr:rowOff>135890</xdr:rowOff>
    </xdr:to>
    <xdr:cxnSp macro="">
      <xdr:nvCxnSpPr>
        <xdr:cNvPr id="60" name="直線コネクタ 59"/>
        <xdr:cNvCxnSpPr/>
      </xdr:nvCxnSpPr>
      <xdr:spPr>
        <a:xfrm>
          <a:off x="4546600" y="510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97790</xdr:rowOff>
    </xdr:from>
    <xdr:to xmlns:xdr="http://schemas.openxmlformats.org/drawingml/2006/spreadsheetDrawing">
      <xdr:col>24</xdr:col>
      <xdr:colOff>63500</xdr:colOff>
      <xdr:row>38</xdr:row>
      <xdr:rowOff>6350</xdr:rowOff>
    </xdr:to>
    <xdr:cxnSp macro="">
      <xdr:nvCxnSpPr>
        <xdr:cNvPr id="61" name="直線コネクタ 60"/>
        <xdr:cNvCxnSpPr/>
      </xdr:nvCxnSpPr>
      <xdr:spPr>
        <a:xfrm flipV="1">
          <a:off x="3797300" y="644144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46990</xdr:rowOff>
    </xdr:from>
    <xdr:ext cx="469900" cy="259080"/>
    <xdr:sp macro="" textlink="">
      <xdr:nvSpPr>
        <xdr:cNvPr id="62" name="議会費平均値テキスト"/>
        <xdr:cNvSpPr txBox="1"/>
      </xdr:nvSpPr>
      <xdr:spPr>
        <a:xfrm>
          <a:off x="4686300" y="5361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24130</xdr:rowOff>
    </xdr:from>
    <xdr:to xmlns:xdr="http://schemas.openxmlformats.org/drawingml/2006/spreadsheetDrawing">
      <xdr:col>24</xdr:col>
      <xdr:colOff>114300</xdr:colOff>
      <xdr:row>32</xdr:row>
      <xdr:rowOff>125730</xdr:rowOff>
    </xdr:to>
    <xdr:sp macro="" textlink="">
      <xdr:nvSpPr>
        <xdr:cNvPr id="63" name="フローチャート: 判断 62"/>
        <xdr:cNvSpPr/>
      </xdr:nvSpPr>
      <xdr:spPr>
        <a:xfrm>
          <a:off x="4584700" y="55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6350</xdr:rowOff>
    </xdr:from>
    <xdr:to xmlns:xdr="http://schemas.openxmlformats.org/drawingml/2006/spreadsheetDrawing">
      <xdr:col>19</xdr:col>
      <xdr:colOff>177800</xdr:colOff>
      <xdr:row>38</xdr:row>
      <xdr:rowOff>166370</xdr:rowOff>
    </xdr:to>
    <xdr:cxnSp macro="">
      <xdr:nvCxnSpPr>
        <xdr:cNvPr id="64" name="直線コネクタ 63"/>
        <xdr:cNvCxnSpPr/>
      </xdr:nvCxnSpPr>
      <xdr:spPr>
        <a:xfrm flipV="1">
          <a:off x="2908300" y="652145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73660</xdr:rowOff>
    </xdr:from>
    <xdr:to xmlns:xdr="http://schemas.openxmlformats.org/drawingml/2006/spreadsheetDrawing">
      <xdr:col>20</xdr:col>
      <xdr:colOff>38100</xdr:colOff>
      <xdr:row>34</xdr:row>
      <xdr:rowOff>3810</xdr:rowOff>
    </xdr:to>
    <xdr:sp macro="" textlink="">
      <xdr:nvSpPr>
        <xdr:cNvPr id="65" name="フローチャート: 判断 64"/>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20320</xdr:rowOff>
    </xdr:from>
    <xdr:ext cx="467995" cy="257175"/>
    <xdr:sp macro="" textlink="">
      <xdr:nvSpPr>
        <xdr:cNvPr id="66" name="テキスト ボックス 65"/>
        <xdr:cNvSpPr txBox="1"/>
      </xdr:nvSpPr>
      <xdr:spPr>
        <a:xfrm>
          <a:off x="3562350" y="55067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166370</xdr:rowOff>
    </xdr:from>
    <xdr:to xmlns:xdr="http://schemas.openxmlformats.org/drawingml/2006/spreadsheetDrawing">
      <xdr:col>15</xdr:col>
      <xdr:colOff>50800</xdr:colOff>
      <xdr:row>39</xdr:row>
      <xdr:rowOff>40640</xdr:rowOff>
    </xdr:to>
    <xdr:cxnSp macro="">
      <xdr:nvCxnSpPr>
        <xdr:cNvPr id="67" name="直線コネクタ 66"/>
        <xdr:cNvCxnSpPr/>
      </xdr:nvCxnSpPr>
      <xdr:spPr>
        <a:xfrm flipV="1">
          <a:off x="2019300" y="66814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146050</xdr:rowOff>
    </xdr:from>
    <xdr:to xmlns:xdr="http://schemas.openxmlformats.org/drawingml/2006/spreadsheetDrawing">
      <xdr:col>15</xdr:col>
      <xdr:colOff>101600</xdr:colOff>
      <xdr:row>35</xdr:row>
      <xdr:rowOff>76200</xdr:rowOff>
    </xdr:to>
    <xdr:sp macro="" textlink="">
      <xdr:nvSpPr>
        <xdr:cNvPr id="68" name="フローチャート: 判断 67"/>
        <xdr:cNvSpPr/>
      </xdr:nvSpPr>
      <xdr:spPr>
        <a:xfrm>
          <a:off x="2857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92710</xdr:rowOff>
    </xdr:from>
    <xdr:ext cx="467995" cy="259080"/>
    <xdr:sp macro="" textlink="">
      <xdr:nvSpPr>
        <xdr:cNvPr id="69" name="テキスト ボックス 68"/>
        <xdr:cNvSpPr txBox="1"/>
      </xdr:nvSpPr>
      <xdr:spPr>
        <a:xfrm>
          <a:off x="2673350" y="5750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25400</xdr:rowOff>
    </xdr:from>
    <xdr:to xmlns:xdr="http://schemas.openxmlformats.org/drawingml/2006/spreadsheetDrawing">
      <xdr:col>10</xdr:col>
      <xdr:colOff>114300</xdr:colOff>
      <xdr:row>39</xdr:row>
      <xdr:rowOff>40640</xdr:rowOff>
    </xdr:to>
    <xdr:cxnSp macro="">
      <xdr:nvCxnSpPr>
        <xdr:cNvPr id="70" name="直線コネクタ 69"/>
        <xdr:cNvCxnSpPr/>
      </xdr:nvCxnSpPr>
      <xdr:spPr>
        <a:xfrm>
          <a:off x="1130300" y="6540500"/>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35560</xdr:rowOff>
    </xdr:from>
    <xdr:to xmlns:xdr="http://schemas.openxmlformats.org/drawingml/2006/spreadsheetDrawing">
      <xdr:col>10</xdr:col>
      <xdr:colOff>165100</xdr:colOff>
      <xdr:row>35</xdr:row>
      <xdr:rowOff>137160</xdr:rowOff>
    </xdr:to>
    <xdr:sp macro="" textlink="">
      <xdr:nvSpPr>
        <xdr:cNvPr id="71" name="フローチャート: 判断 70"/>
        <xdr:cNvSpPr/>
      </xdr:nvSpPr>
      <xdr:spPr>
        <a:xfrm>
          <a:off x="1968500" y="60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153670</xdr:rowOff>
    </xdr:from>
    <xdr:ext cx="467995" cy="259080"/>
    <xdr:sp macro="" textlink="">
      <xdr:nvSpPr>
        <xdr:cNvPr id="72" name="テキスト ボックス 71"/>
        <xdr:cNvSpPr txBox="1"/>
      </xdr:nvSpPr>
      <xdr:spPr>
        <a:xfrm>
          <a:off x="1784350" y="5811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39370</xdr:rowOff>
    </xdr:from>
    <xdr:to xmlns:xdr="http://schemas.openxmlformats.org/drawingml/2006/spreadsheetDrawing">
      <xdr:col>6</xdr:col>
      <xdr:colOff>38100</xdr:colOff>
      <xdr:row>33</xdr:row>
      <xdr:rowOff>140970</xdr:rowOff>
    </xdr:to>
    <xdr:sp macro="" textlink="">
      <xdr:nvSpPr>
        <xdr:cNvPr id="73" name="フローチャート: 判断 72"/>
        <xdr:cNvSpPr/>
      </xdr:nvSpPr>
      <xdr:spPr>
        <a:xfrm>
          <a:off x="1079500" y="56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157480</xdr:rowOff>
    </xdr:from>
    <xdr:ext cx="467995" cy="257175"/>
    <xdr:sp macro="" textlink="">
      <xdr:nvSpPr>
        <xdr:cNvPr id="74" name="テキスト ボックス 73"/>
        <xdr:cNvSpPr txBox="1"/>
      </xdr:nvSpPr>
      <xdr:spPr>
        <a:xfrm>
          <a:off x="895350" y="54724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46990</xdr:rowOff>
    </xdr:from>
    <xdr:to xmlns:xdr="http://schemas.openxmlformats.org/drawingml/2006/spreadsheetDrawing">
      <xdr:col>24</xdr:col>
      <xdr:colOff>114300</xdr:colOff>
      <xdr:row>37</xdr:row>
      <xdr:rowOff>148590</xdr:rowOff>
    </xdr:to>
    <xdr:sp macro="" textlink="">
      <xdr:nvSpPr>
        <xdr:cNvPr id="80" name="楕円 79"/>
        <xdr:cNvSpPr/>
      </xdr:nvSpPr>
      <xdr:spPr>
        <a:xfrm>
          <a:off x="4584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133350</xdr:rowOff>
    </xdr:from>
    <xdr:ext cx="469900" cy="257175"/>
    <xdr:sp macro="" textlink="">
      <xdr:nvSpPr>
        <xdr:cNvPr id="81" name="議会費該当値テキスト"/>
        <xdr:cNvSpPr txBox="1"/>
      </xdr:nvSpPr>
      <xdr:spPr>
        <a:xfrm>
          <a:off x="4686300" y="63055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127000</xdr:rowOff>
    </xdr:from>
    <xdr:to xmlns:xdr="http://schemas.openxmlformats.org/drawingml/2006/spreadsheetDrawing">
      <xdr:col>20</xdr:col>
      <xdr:colOff>38100</xdr:colOff>
      <xdr:row>38</xdr:row>
      <xdr:rowOff>57150</xdr:rowOff>
    </xdr:to>
    <xdr:sp macro="" textlink="">
      <xdr:nvSpPr>
        <xdr:cNvPr id="82" name="楕円 81"/>
        <xdr:cNvSpPr/>
      </xdr:nvSpPr>
      <xdr:spPr>
        <a:xfrm>
          <a:off x="3746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48260</xdr:rowOff>
    </xdr:from>
    <xdr:ext cx="467995" cy="259080"/>
    <xdr:sp macro="" textlink="">
      <xdr:nvSpPr>
        <xdr:cNvPr id="83" name="テキスト ボックス 82"/>
        <xdr:cNvSpPr txBox="1"/>
      </xdr:nvSpPr>
      <xdr:spPr>
        <a:xfrm>
          <a:off x="3562350" y="6563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115570</xdr:rowOff>
    </xdr:from>
    <xdr:to xmlns:xdr="http://schemas.openxmlformats.org/drawingml/2006/spreadsheetDrawing">
      <xdr:col>15</xdr:col>
      <xdr:colOff>101600</xdr:colOff>
      <xdr:row>39</xdr:row>
      <xdr:rowOff>45720</xdr:rowOff>
    </xdr:to>
    <xdr:sp macro="" textlink="">
      <xdr:nvSpPr>
        <xdr:cNvPr id="84" name="楕円 83"/>
        <xdr:cNvSpPr/>
      </xdr:nvSpPr>
      <xdr:spPr>
        <a:xfrm>
          <a:off x="2857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39</xdr:row>
      <xdr:rowOff>36830</xdr:rowOff>
    </xdr:from>
    <xdr:ext cx="467995" cy="259080"/>
    <xdr:sp macro="" textlink="">
      <xdr:nvSpPr>
        <xdr:cNvPr id="85" name="テキスト ボックス 84"/>
        <xdr:cNvSpPr txBox="1"/>
      </xdr:nvSpPr>
      <xdr:spPr>
        <a:xfrm>
          <a:off x="2673350" y="6723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161290</xdr:rowOff>
    </xdr:from>
    <xdr:to xmlns:xdr="http://schemas.openxmlformats.org/drawingml/2006/spreadsheetDrawing">
      <xdr:col>10</xdr:col>
      <xdr:colOff>165100</xdr:colOff>
      <xdr:row>39</xdr:row>
      <xdr:rowOff>91440</xdr:rowOff>
    </xdr:to>
    <xdr:sp macro="" textlink="">
      <xdr:nvSpPr>
        <xdr:cNvPr id="86" name="楕円 85"/>
        <xdr:cNvSpPr/>
      </xdr:nvSpPr>
      <xdr:spPr>
        <a:xfrm>
          <a:off x="1968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82550</xdr:rowOff>
    </xdr:from>
    <xdr:ext cx="467995" cy="259080"/>
    <xdr:sp macro="" textlink="">
      <xdr:nvSpPr>
        <xdr:cNvPr id="87" name="テキスト ボックス 86"/>
        <xdr:cNvSpPr txBox="1"/>
      </xdr:nvSpPr>
      <xdr:spPr>
        <a:xfrm>
          <a:off x="1784350" y="6769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146050</xdr:rowOff>
    </xdr:from>
    <xdr:to xmlns:xdr="http://schemas.openxmlformats.org/drawingml/2006/spreadsheetDrawing">
      <xdr:col>6</xdr:col>
      <xdr:colOff>38100</xdr:colOff>
      <xdr:row>38</xdr:row>
      <xdr:rowOff>76200</xdr:rowOff>
    </xdr:to>
    <xdr:sp macro="" textlink="">
      <xdr:nvSpPr>
        <xdr:cNvPr id="88" name="楕円 87"/>
        <xdr:cNvSpPr/>
      </xdr:nvSpPr>
      <xdr:spPr>
        <a:xfrm>
          <a:off x="107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67310</xdr:rowOff>
    </xdr:from>
    <xdr:ext cx="467995" cy="259080"/>
    <xdr:sp macro="" textlink="">
      <xdr:nvSpPr>
        <xdr:cNvPr id="89" name="テキスト ボックス 88"/>
        <xdr:cNvSpPr txBox="1"/>
      </xdr:nvSpPr>
      <xdr:spPr>
        <a:xfrm>
          <a:off x="895350" y="6582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015" cy="257175"/>
    <xdr:sp macro="" textlink="">
      <xdr:nvSpPr>
        <xdr:cNvPr id="101" name="テキスト ボックス 100"/>
        <xdr:cNvSpPr txBox="1"/>
      </xdr:nvSpPr>
      <xdr:spPr>
        <a:xfrm>
          <a:off x="513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3725" cy="257175"/>
    <xdr:sp macro="" textlink="">
      <xdr:nvSpPr>
        <xdr:cNvPr id="103" name="テキスト ボックス 102"/>
        <xdr:cNvSpPr txBox="1"/>
      </xdr:nvSpPr>
      <xdr:spPr>
        <a:xfrm>
          <a:off x="166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3725" cy="257175"/>
    <xdr:sp macro="" textlink="">
      <xdr:nvSpPr>
        <xdr:cNvPr id="105" name="テキスト ボックス 104"/>
        <xdr:cNvSpPr txBox="1"/>
      </xdr:nvSpPr>
      <xdr:spPr>
        <a:xfrm>
          <a:off x="166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3725" cy="257175"/>
    <xdr:sp macro="" textlink="">
      <xdr:nvSpPr>
        <xdr:cNvPr id="107" name="テキスト ボックス 106"/>
        <xdr:cNvSpPr txBox="1"/>
      </xdr:nvSpPr>
      <xdr:spPr>
        <a:xfrm>
          <a:off x="166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09" name="テキスト ボックス 108"/>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64770</xdr:rowOff>
    </xdr:from>
    <xdr:to xmlns:xdr="http://schemas.openxmlformats.org/drawingml/2006/spreadsheetDrawing">
      <xdr:col>24</xdr:col>
      <xdr:colOff>62865</xdr:colOff>
      <xdr:row>57</xdr:row>
      <xdr:rowOff>119380</xdr:rowOff>
    </xdr:to>
    <xdr:cxnSp macro="">
      <xdr:nvCxnSpPr>
        <xdr:cNvPr id="111" name="直線コネクタ 110"/>
        <xdr:cNvCxnSpPr/>
      </xdr:nvCxnSpPr>
      <xdr:spPr>
        <a:xfrm flipV="1">
          <a:off x="4633595" y="8808720"/>
          <a:ext cx="127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123190</xdr:rowOff>
    </xdr:from>
    <xdr:ext cx="534670" cy="257175"/>
    <xdr:sp macro="" textlink="">
      <xdr:nvSpPr>
        <xdr:cNvPr id="112" name="総務費最小値テキスト"/>
        <xdr:cNvSpPr txBox="1"/>
      </xdr:nvSpPr>
      <xdr:spPr>
        <a:xfrm>
          <a:off x="4686300" y="98958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119380</xdr:rowOff>
    </xdr:from>
    <xdr:to xmlns:xdr="http://schemas.openxmlformats.org/drawingml/2006/spreadsheetDrawing">
      <xdr:col>24</xdr:col>
      <xdr:colOff>152400</xdr:colOff>
      <xdr:row>57</xdr:row>
      <xdr:rowOff>119380</xdr:rowOff>
    </xdr:to>
    <xdr:cxnSp macro="">
      <xdr:nvCxnSpPr>
        <xdr:cNvPr id="113" name="直線コネクタ 112"/>
        <xdr:cNvCxnSpPr/>
      </xdr:nvCxnSpPr>
      <xdr:spPr>
        <a:xfrm>
          <a:off x="4546600" y="989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11430</xdr:rowOff>
    </xdr:from>
    <xdr:ext cx="598805" cy="259080"/>
    <xdr:sp macro="" textlink="">
      <xdr:nvSpPr>
        <xdr:cNvPr id="114" name="総務費最大値テキスト"/>
        <xdr:cNvSpPr txBox="1"/>
      </xdr:nvSpPr>
      <xdr:spPr>
        <a:xfrm>
          <a:off x="4686300" y="8583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278,854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64770</xdr:rowOff>
    </xdr:from>
    <xdr:to xmlns:xdr="http://schemas.openxmlformats.org/drawingml/2006/spreadsheetDrawing">
      <xdr:col>24</xdr:col>
      <xdr:colOff>152400</xdr:colOff>
      <xdr:row>51</xdr:row>
      <xdr:rowOff>64770</xdr:rowOff>
    </xdr:to>
    <xdr:cxnSp macro="">
      <xdr:nvCxnSpPr>
        <xdr:cNvPr id="115" name="直線コネクタ 114"/>
        <xdr:cNvCxnSpPr/>
      </xdr:nvCxnSpPr>
      <xdr:spPr>
        <a:xfrm>
          <a:off x="4546600" y="880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51</xdr:row>
      <xdr:rowOff>64770</xdr:rowOff>
    </xdr:from>
    <xdr:to xmlns:xdr="http://schemas.openxmlformats.org/drawingml/2006/spreadsheetDrawing">
      <xdr:col>24</xdr:col>
      <xdr:colOff>63500</xdr:colOff>
      <xdr:row>52</xdr:row>
      <xdr:rowOff>12065</xdr:rowOff>
    </xdr:to>
    <xdr:cxnSp macro="">
      <xdr:nvCxnSpPr>
        <xdr:cNvPr id="116" name="直線コネクタ 115"/>
        <xdr:cNvCxnSpPr/>
      </xdr:nvCxnSpPr>
      <xdr:spPr>
        <a:xfrm flipV="1">
          <a:off x="3797300" y="8808720"/>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18415</xdr:rowOff>
    </xdr:from>
    <xdr:ext cx="598805" cy="257175"/>
    <xdr:sp macro="" textlink="">
      <xdr:nvSpPr>
        <xdr:cNvPr id="117" name="総務費平均値テキスト"/>
        <xdr:cNvSpPr txBox="1"/>
      </xdr:nvSpPr>
      <xdr:spPr>
        <a:xfrm>
          <a:off x="4686300" y="944816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40640</xdr:rowOff>
    </xdr:from>
    <xdr:to xmlns:xdr="http://schemas.openxmlformats.org/drawingml/2006/spreadsheetDrawing">
      <xdr:col>24</xdr:col>
      <xdr:colOff>114300</xdr:colOff>
      <xdr:row>55</xdr:row>
      <xdr:rowOff>141605</xdr:rowOff>
    </xdr:to>
    <xdr:sp macro="" textlink="">
      <xdr:nvSpPr>
        <xdr:cNvPr id="118" name="フローチャート: 判断 117"/>
        <xdr:cNvSpPr/>
      </xdr:nvSpPr>
      <xdr:spPr>
        <a:xfrm>
          <a:off x="4584700" y="9470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52</xdr:row>
      <xdr:rowOff>12065</xdr:rowOff>
    </xdr:from>
    <xdr:to xmlns:xdr="http://schemas.openxmlformats.org/drawingml/2006/spreadsheetDrawing">
      <xdr:col>19</xdr:col>
      <xdr:colOff>177800</xdr:colOff>
      <xdr:row>52</xdr:row>
      <xdr:rowOff>80645</xdr:rowOff>
    </xdr:to>
    <xdr:cxnSp macro="">
      <xdr:nvCxnSpPr>
        <xdr:cNvPr id="119" name="直線コネクタ 118"/>
        <xdr:cNvCxnSpPr/>
      </xdr:nvCxnSpPr>
      <xdr:spPr>
        <a:xfrm flipV="1">
          <a:off x="2908300" y="892746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59690</xdr:rowOff>
    </xdr:from>
    <xdr:to xmlns:xdr="http://schemas.openxmlformats.org/drawingml/2006/spreadsheetDrawing">
      <xdr:col>20</xdr:col>
      <xdr:colOff>38100</xdr:colOff>
      <xdr:row>55</xdr:row>
      <xdr:rowOff>161290</xdr:rowOff>
    </xdr:to>
    <xdr:sp macro="" textlink="">
      <xdr:nvSpPr>
        <xdr:cNvPr id="120" name="フローチャート: 判断 119"/>
        <xdr:cNvSpPr/>
      </xdr:nvSpPr>
      <xdr:spPr>
        <a:xfrm>
          <a:off x="3746500" y="94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152400</xdr:rowOff>
    </xdr:from>
    <xdr:ext cx="596900" cy="259080"/>
    <xdr:sp macro="" textlink="">
      <xdr:nvSpPr>
        <xdr:cNvPr id="121" name="テキスト ボックス 120"/>
        <xdr:cNvSpPr txBox="1"/>
      </xdr:nvSpPr>
      <xdr:spPr>
        <a:xfrm>
          <a:off x="3497580" y="95821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51</xdr:row>
      <xdr:rowOff>17780</xdr:rowOff>
    </xdr:from>
    <xdr:to xmlns:xdr="http://schemas.openxmlformats.org/drawingml/2006/spreadsheetDrawing">
      <xdr:col>15</xdr:col>
      <xdr:colOff>50800</xdr:colOff>
      <xdr:row>52</xdr:row>
      <xdr:rowOff>80645</xdr:rowOff>
    </xdr:to>
    <xdr:cxnSp macro="">
      <xdr:nvCxnSpPr>
        <xdr:cNvPr id="122" name="直線コネクタ 121"/>
        <xdr:cNvCxnSpPr/>
      </xdr:nvCxnSpPr>
      <xdr:spPr>
        <a:xfrm>
          <a:off x="2019300" y="876173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114300</xdr:rowOff>
    </xdr:from>
    <xdr:to xmlns:xdr="http://schemas.openxmlformats.org/drawingml/2006/spreadsheetDrawing">
      <xdr:col>15</xdr:col>
      <xdr:colOff>101600</xdr:colOff>
      <xdr:row>56</xdr:row>
      <xdr:rowOff>44450</xdr:rowOff>
    </xdr:to>
    <xdr:sp macro="" textlink="">
      <xdr:nvSpPr>
        <xdr:cNvPr id="123" name="フローチャート: 判断 122"/>
        <xdr:cNvSpPr/>
      </xdr:nvSpPr>
      <xdr:spPr>
        <a:xfrm>
          <a:off x="28575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35560</xdr:rowOff>
    </xdr:from>
    <xdr:ext cx="596900" cy="259080"/>
    <xdr:sp macro="" textlink="">
      <xdr:nvSpPr>
        <xdr:cNvPr id="124" name="テキスト ボックス 123"/>
        <xdr:cNvSpPr txBox="1"/>
      </xdr:nvSpPr>
      <xdr:spPr>
        <a:xfrm>
          <a:off x="2608580" y="96367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17780</xdr:rowOff>
    </xdr:from>
    <xdr:to xmlns:xdr="http://schemas.openxmlformats.org/drawingml/2006/spreadsheetDrawing">
      <xdr:col>10</xdr:col>
      <xdr:colOff>114300</xdr:colOff>
      <xdr:row>54</xdr:row>
      <xdr:rowOff>71120</xdr:rowOff>
    </xdr:to>
    <xdr:cxnSp macro="">
      <xdr:nvCxnSpPr>
        <xdr:cNvPr id="125" name="直線コネクタ 124"/>
        <xdr:cNvCxnSpPr/>
      </xdr:nvCxnSpPr>
      <xdr:spPr>
        <a:xfrm flipV="1">
          <a:off x="1130300" y="8761730"/>
          <a:ext cx="889000" cy="567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53</xdr:row>
      <xdr:rowOff>166370</xdr:rowOff>
    </xdr:from>
    <xdr:to xmlns:xdr="http://schemas.openxmlformats.org/drawingml/2006/spreadsheetDrawing">
      <xdr:col>10</xdr:col>
      <xdr:colOff>165100</xdr:colOff>
      <xdr:row>54</xdr:row>
      <xdr:rowOff>96520</xdr:rowOff>
    </xdr:to>
    <xdr:sp macro="" textlink="">
      <xdr:nvSpPr>
        <xdr:cNvPr id="126" name="フローチャート: 判断 125"/>
        <xdr:cNvSpPr/>
      </xdr:nvSpPr>
      <xdr:spPr>
        <a:xfrm>
          <a:off x="1968500" y="925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87630</xdr:rowOff>
    </xdr:from>
    <xdr:ext cx="596900" cy="257175"/>
    <xdr:sp macro="" textlink="">
      <xdr:nvSpPr>
        <xdr:cNvPr id="127" name="テキスト ボックス 126"/>
        <xdr:cNvSpPr txBox="1"/>
      </xdr:nvSpPr>
      <xdr:spPr>
        <a:xfrm>
          <a:off x="1719580" y="93459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130810</xdr:rowOff>
    </xdr:from>
    <xdr:to xmlns:xdr="http://schemas.openxmlformats.org/drawingml/2006/spreadsheetDrawing">
      <xdr:col>6</xdr:col>
      <xdr:colOff>38100</xdr:colOff>
      <xdr:row>57</xdr:row>
      <xdr:rowOff>60960</xdr:rowOff>
    </xdr:to>
    <xdr:sp macro="" textlink="">
      <xdr:nvSpPr>
        <xdr:cNvPr id="128" name="フローチャート: 判断 127"/>
        <xdr:cNvSpPr/>
      </xdr:nvSpPr>
      <xdr:spPr>
        <a:xfrm>
          <a:off x="1079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52070</xdr:rowOff>
    </xdr:from>
    <xdr:ext cx="532765" cy="257175"/>
    <xdr:sp macro="" textlink="">
      <xdr:nvSpPr>
        <xdr:cNvPr id="129" name="テキスト ボックス 128"/>
        <xdr:cNvSpPr txBox="1"/>
      </xdr:nvSpPr>
      <xdr:spPr>
        <a:xfrm>
          <a:off x="862965" y="9824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51</xdr:row>
      <xdr:rowOff>13970</xdr:rowOff>
    </xdr:from>
    <xdr:to xmlns:xdr="http://schemas.openxmlformats.org/drawingml/2006/spreadsheetDrawing">
      <xdr:col>24</xdr:col>
      <xdr:colOff>114300</xdr:colOff>
      <xdr:row>51</xdr:row>
      <xdr:rowOff>115570</xdr:rowOff>
    </xdr:to>
    <xdr:sp macro="" textlink="">
      <xdr:nvSpPr>
        <xdr:cNvPr id="135" name="楕円 134"/>
        <xdr:cNvSpPr/>
      </xdr:nvSpPr>
      <xdr:spPr>
        <a:xfrm>
          <a:off x="4584700" y="87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50</xdr:row>
      <xdr:rowOff>138430</xdr:rowOff>
    </xdr:from>
    <xdr:ext cx="598805" cy="259080"/>
    <xdr:sp macro="" textlink="">
      <xdr:nvSpPr>
        <xdr:cNvPr id="136" name="総務費該当値テキスト"/>
        <xdr:cNvSpPr txBox="1"/>
      </xdr:nvSpPr>
      <xdr:spPr>
        <a:xfrm>
          <a:off x="4686300" y="8710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51</xdr:row>
      <xdr:rowOff>132715</xdr:rowOff>
    </xdr:from>
    <xdr:to xmlns:xdr="http://schemas.openxmlformats.org/drawingml/2006/spreadsheetDrawing">
      <xdr:col>20</xdr:col>
      <xdr:colOff>38100</xdr:colOff>
      <xdr:row>52</xdr:row>
      <xdr:rowOff>63500</xdr:rowOff>
    </xdr:to>
    <xdr:sp macro="" textlink="">
      <xdr:nvSpPr>
        <xdr:cNvPr id="137" name="楕円 136"/>
        <xdr:cNvSpPr/>
      </xdr:nvSpPr>
      <xdr:spPr>
        <a:xfrm>
          <a:off x="3746500" y="8876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50</xdr:row>
      <xdr:rowOff>79375</xdr:rowOff>
    </xdr:from>
    <xdr:ext cx="596900" cy="258445"/>
    <xdr:sp macro="" textlink="">
      <xdr:nvSpPr>
        <xdr:cNvPr id="138" name="テキスト ボックス 137"/>
        <xdr:cNvSpPr txBox="1"/>
      </xdr:nvSpPr>
      <xdr:spPr>
        <a:xfrm>
          <a:off x="3497580" y="86518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52</xdr:row>
      <xdr:rowOff>29845</xdr:rowOff>
    </xdr:from>
    <xdr:to xmlns:xdr="http://schemas.openxmlformats.org/drawingml/2006/spreadsheetDrawing">
      <xdr:col>15</xdr:col>
      <xdr:colOff>101600</xdr:colOff>
      <xdr:row>52</xdr:row>
      <xdr:rowOff>132080</xdr:rowOff>
    </xdr:to>
    <xdr:sp macro="" textlink="">
      <xdr:nvSpPr>
        <xdr:cNvPr id="139" name="楕円 138"/>
        <xdr:cNvSpPr/>
      </xdr:nvSpPr>
      <xdr:spPr>
        <a:xfrm>
          <a:off x="2857500" y="8945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50</xdr:row>
      <xdr:rowOff>147955</xdr:rowOff>
    </xdr:from>
    <xdr:ext cx="596900" cy="258445"/>
    <xdr:sp macro="" textlink="">
      <xdr:nvSpPr>
        <xdr:cNvPr id="140" name="テキスト ボックス 139"/>
        <xdr:cNvSpPr txBox="1"/>
      </xdr:nvSpPr>
      <xdr:spPr>
        <a:xfrm>
          <a:off x="2608580" y="872045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50</xdr:row>
      <xdr:rowOff>138430</xdr:rowOff>
    </xdr:from>
    <xdr:to xmlns:xdr="http://schemas.openxmlformats.org/drawingml/2006/spreadsheetDrawing">
      <xdr:col>10</xdr:col>
      <xdr:colOff>165100</xdr:colOff>
      <xdr:row>51</xdr:row>
      <xdr:rowOff>68580</xdr:rowOff>
    </xdr:to>
    <xdr:sp macro="" textlink="">
      <xdr:nvSpPr>
        <xdr:cNvPr id="141" name="楕円 140"/>
        <xdr:cNvSpPr/>
      </xdr:nvSpPr>
      <xdr:spPr>
        <a:xfrm>
          <a:off x="1968500" y="871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49</xdr:row>
      <xdr:rowOff>85090</xdr:rowOff>
    </xdr:from>
    <xdr:ext cx="596900" cy="259080"/>
    <xdr:sp macro="" textlink="">
      <xdr:nvSpPr>
        <xdr:cNvPr id="142" name="テキスト ボックス 141"/>
        <xdr:cNvSpPr txBox="1"/>
      </xdr:nvSpPr>
      <xdr:spPr>
        <a:xfrm>
          <a:off x="1719580" y="84861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20320</xdr:rowOff>
    </xdr:from>
    <xdr:to xmlns:xdr="http://schemas.openxmlformats.org/drawingml/2006/spreadsheetDrawing">
      <xdr:col>6</xdr:col>
      <xdr:colOff>38100</xdr:colOff>
      <xdr:row>54</xdr:row>
      <xdr:rowOff>121920</xdr:rowOff>
    </xdr:to>
    <xdr:sp macro="" textlink="">
      <xdr:nvSpPr>
        <xdr:cNvPr id="143" name="楕円 142"/>
        <xdr:cNvSpPr/>
      </xdr:nvSpPr>
      <xdr:spPr>
        <a:xfrm>
          <a:off x="1079500" y="92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138430</xdr:rowOff>
    </xdr:from>
    <xdr:ext cx="596900" cy="259080"/>
    <xdr:sp macro="" textlink="">
      <xdr:nvSpPr>
        <xdr:cNvPr id="144" name="テキスト ボックス 143"/>
        <xdr:cNvSpPr txBox="1"/>
      </xdr:nvSpPr>
      <xdr:spPr>
        <a:xfrm>
          <a:off x="830580" y="90538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3" name="テキスト ボックス 152"/>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3725" cy="257175"/>
    <xdr:sp macro="" textlink="">
      <xdr:nvSpPr>
        <xdr:cNvPr id="155" name="テキスト ボックス 154"/>
        <xdr:cNvSpPr txBox="1"/>
      </xdr:nvSpPr>
      <xdr:spPr>
        <a:xfrm>
          <a:off x="166370" y="13827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3725" cy="257175"/>
    <xdr:sp macro="" textlink="">
      <xdr:nvSpPr>
        <xdr:cNvPr id="157" name="テキスト ボックス 156"/>
        <xdr:cNvSpPr txBox="1"/>
      </xdr:nvSpPr>
      <xdr:spPr>
        <a:xfrm>
          <a:off x="166370" y="133705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725" cy="257175"/>
    <xdr:sp macro="" textlink="">
      <xdr:nvSpPr>
        <xdr:cNvPr id="159" name="テキスト ボックス 158"/>
        <xdr:cNvSpPr txBox="1"/>
      </xdr:nvSpPr>
      <xdr:spPr>
        <a:xfrm>
          <a:off x="166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725" cy="257175"/>
    <xdr:sp macro="" textlink="">
      <xdr:nvSpPr>
        <xdr:cNvPr id="161" name="テキスト ボックス 160"/>
        <xdr:cNvSpPr txBox="1"/>
      </xdr:nvSpPr>
      <xdr:spPr>
        <a:xfrm>
          <a:off x="166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725" cy="257175"/>
    <xdr:sp macro="" textlink="">
      <xdr:nvSpPr>
        <xdr:cNvPr id="163" name="テキスト ボックス 162"/>
        <xdr:cNvSpPr txBox="1"/>
      </xdr:nvSpPr>
      <xdr:spPr>
        <a:xfrm>
          <a:off x="166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65" name="テキスト ボックス 164"/>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26670</xdr:rowOff>
    </xdr:from>
    <xdr:to xmlns:xdr="http://schemas.openxmlformats.org/drawingml/2006/spreadsheetDrawing">
      <xdr:col>24</xdr:col>
      <xdr:colOff>62865</xdr:colOff>
      <xdr:row>72</xdr:row>
      <xdr:rowOff>45085</xdr:rowOff>
    </xdr:to>
    <xdr:cxnSp macro="">
      <xdr:nvCxnSpPr>
        <xdr:cNvPr id="167" name="直線コネクタ 166"/>
        <xdr:cNvCxnSpPr/>
      </xdr:nvCxnSpPr>
      <xdr:spPr>
        <a:xfrm flipV="1">
          <a:off x="4633595" y="12199620"/>
          <a:ext cx="1270" cy="18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48895</xdr:rowOff>
    </xdr:from>
    <xdr:ext cx="598805" cy="259080"/>
    <xdr:sp macro="" textlink="">
      <xdr:nvSpPr>
        <xdr:cNvPr id="168" name="民生費最小値テキスト"/>
        <xdr:cNvSpPr txBox="1"/>
      </xdr:nvSpPr>
      <xdr:spPr>
        <a:xfrm>
          <a:off x="4686300" y="123932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45085</xdr:rowOff>
    </xdr:from>
    <xdr:to xmlns:xdr="http://schemas.openxmlformats.org/drawingml/2006/spreadsheetDrawing">
      <xdr:col>24</xdr:col>
      <xdr:colOff>152400</xdr:colOff>
      <xdr:row>72</xdr:row>
      <xdr:rowOff>45085</xdr:rowOff>
    </xdr:to>
    <xdr:cxnSp macro="">
      <xdr:nvCxnSpPr>
        <xdr:cNvPr id="169" name="直線コネクタ 168"/>
        <xdr:cNvCxnSpPr/>
      </xdr:nvCxnSpPr>
      <xdr:spPr>
        <a:xfrm>
          <a:off x="4546600" y="12389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144780</xdr:rowOff>
    </xdr:from>
    <xdr:ext cx="598805" cy="257175"/>
    <xdr:sp macro="" textlink="">
      <xdr:nvSpPr>
        <xdr:cNvPr id="170" name="民生費最大値テキスト"/>
        <xdr:cNvSpPr txBox="1"/>
      </xdr:nvSpPr>
      <xdr:spPr>
        <a:xfrm>
          <a:off x="4686300" y="11974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26670</xdr:rowOff>
    </xdr:from>
    <xdr:to xmlns:xdr="http://schemas.openxmlformats.org/drawingml/2006/spreadsheetDrawing">
      <xdr:col>24</xdr:col>
      <xdr:colOff>152400</xdr:colOff>
      <xdr:row>71</xdr:row>
      <xdr:rowOff>26670</xdr:rowOff>
    </xdr:to>
    <xdr:cxnSp macro="">
      <xdr:nvCxnSpPr>
        <xdr:cNvPr id="171" name="直線コネクタ 170"/>
        <xdr:cNvCxnSpPr/>
      </xdr:nvCxnSpPr>
      <xdr:spPr>
        <a:xfrm>
          <a:off x="45466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134620</xdr:rowOff>
    </xdr:from>
    <xdr:to xmlns:xdr="http://schemas.openxmlformats.org/drawingml/2006/spreadsheetDrawing">
      <xdr:col>24</xdr:col>
      <xdr:colOff>63500</xdr:colOff>
      <xdr:row>74</xdr:row>
      <xdr:rowOff>14605</xdr:rowOff>
    </xdr:to>
    <xdr:cxnSp macro="">
      <xdr:nvCxnSpPr>
        <xdr:cNvPr id="172" name="直線コネクタ 171"/>
        <xdr:cNvCxnSpPr/>
      </xdr:nvCxnSpPr>
      <xdr:spPr>
        <a:xfrm flipV="1">
          <a:off x="3797300" y="12307570"/>
          <a:ext cx="8382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100330</xdr:rowOff>
    </xdr:from>
    <xdr:ext cx="598805" cy="257175"/>
    <xdr:sp macro="" textlink="">
      <xdr:nvSpPr>
        <xdr:cNvPr id="173" name="民生費平均値テキスト"/>
        <xdr:cNvSpPr txBox="1"/>
      </xdr:nvSpPr>
      <xdr:spPr>
        <a:xfrm>
          <a:off x="4686300" y="1210183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75565</xdr:rowOff>
    </xdr:from>
    <xdr:to xmlns:xdr="http://schemas.openxmlformats.org/drawingml/2006/spreadsheetDrawing">
      <xdr:col>24</xdr:col>
      <xdr:colOff>114300</xdr:colOff>
      <xdr:row>72</xdr:row>
      <xdr:rowOff>6350</xdr:rowOff>
    </xdr:to>
    <xdr:sp macro="" textlink="">
      <xdr:nvSpPr>
        <xdr:cNvPr id="174" name="フローチャート: 判断 173"/>
        <xdr:cNvSpPr/>
      </xdr:nvSpPr>
      <xdr:spPr>
        <a:xfrm>
          <a:off x="4584700" y="12248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71</xdr:row>
      <xdr:rowOff>109220</xdr:rowOff>
    </xdr:from>
    <xdr:to xmlns:xdr="http://schemas.openxmlformats.org/drawingml/2006/spreadsheetDrawing">
      <xdr:col>19</xdr:col>
      <xdr:colOff>177800</xdr:colOff>
      <xdr:row>74</xdr:row>
      <xdr:rowOff>14605</xdr:rowOff>
    </xdr:to>
    <xdr:cxnSp macro="">
      <xdr:nvCxnSpPr>
        <xdr:cNvPr id="175" name="直線コネクタ 174"/>
        <xdr:cNvCxnSpPr/>
      </xdr:nvCxnSpPr>
      <xdr:spPr>
        <a:xfrm>
          <a:off x="2908300" y="12282170"/>
          <a:ext cx="889000" cy="419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73</xdr:row>
      <xdr:rowOff>33655</xdr:rowOff>
    </xdr:from>
    <xdr:to xmlns:xdr="http://schemas.openxmlformats.org/drawingml/2006/spreadsheetDrawing">
      <xdr:col>20</xdr:col>
      <xdr:colOff>38100</xdr:colOff>
      <xdr:row>73</xdr:row>
      <xdr:rowOff>135255</xdr:rowOff>
    </xdr:to>
    <xdr:sp macro="" textlink="">
      <xdr:nvSpPr>
        <xdr:cNvPr id="176" name="フローチャート: 判断 175"/>
        <xdr:cNvSpPr/>
      </xdr:nvSpPr>
      <xdr:spPr>
        <a:xfrm>
          <a:off x="3746500" y="1254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151765</xdr:rowOff>
    </xdr:from>
    <xdr:ext cx="596900" cy="259080"/>
    <xdr:sp macro="" textlink="">
      <xdr:nvSpPr>
        <xdr:cNvPr id="177" name="テキスト ボックス 176"/>
        <xdr:cNvSpPr txBox="1"/>
      </xdr:nvSpPr>
      <xdr:spPr>
        <a:xfrm>
          <a:off x="3497580" y="123247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71</xdr:row>
      <xdr:rowOff>109220</xdr:rowOff>
    </xdr:from>
    <xdr:to xmlns:xdr="http://schemas.openxmlformats.org/drawingml/2006/spreadsheetDrawing">
      <xdr:col>15</xdr:col>
      <xdr:colOff>50800</xdr:colOff>
      <xdr:row>76</xdr:row>
      <xdr:rowOff>31115</xdr:rowOff>
    </xdr:to>
    <xdr:cxnSp macro="">
      <xdr:nvCxnSpPr>
        <xdr:cNvPr id="178" name="直線コネクタ 177"/>
        <xdr:cNvCxnSpPr/>
      </xdr:nvCxnSpPr>
      <xdr:spPr>
        <a:xfrm flipV="1">
          <a:off x="2019300" y="12282170"/>
          <a:ext cx="889000" cy="779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71</xdr:row>
      <xdr:rowOff>144780</xdr:rowOff>
    </xdr:from>
    <xdr:to xmlns:xdr="http://schemas.openxmlformats.org/drawingml/2006/spreadsheetDrawing">
      <xdr:col>15</xdr:col>
      <xdr:colOff>101600</xdr:colOff>
      <xdr:row>72</xdr:row>
      <xdr:rowOff>74930</xdr:rowOff>
    </xdr:to>
    <xdr:sp macro="" textlink="">
      <xdr:nvSpPr>
        <xdr:cNvPr id="179" name="フローチャート: 判断 178"/>
        <xdr:cNvSpPr/>
      </xdr:nvSpPr>
      <xdr:spPr>
        <a:xfrm>
          <a:off x="2857500" y="1231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66040</xdr:rowOff>
    </xdr:from>
    <xdr:ext cx="596900" cy="257175"/>
    <xdr:sp macro="" textlink="">
      <xdr:nvSpPr>
        <xdr:cNvPr id="180" name="テキスト ボックス 179"/>
        <xdr:cNvSpPr txBox="1"/>
      </xdr:nvSpPr>
      <xdr:spPr>
        <a:xfrm>
          <a:off x="2608580" y="124104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31115</xdr:rowOff>
    </xdr:from>
    <xdr:to xmlns:xdr="http://schemas.openxmlformats.org/drawingml/2006/spreadsheetDrawing">
      <xdr:col>10</xdr:col>
      <xdr:colOff>114300</xdr:colOff>
      <xdr:row>77</xdr:row>
      <xdr:rowOff>144145</xdr:rowOff>
    </xdr:to>
    <xdr:cxnSp macro="">
      <xdr:nvCxnSpPr>
        <xdr:cNvPr id="181" name="直線コネクタ 180"/>
        <xdr:cNvCxnSpPr/>
      </xdr:nvCxnSpPr>
      <xdr:spPr>
        <a:xfrm flipV="1">
          <a:off x="1130300" y="13061315"/>
          <a:ext cx="8890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31750</xdr:rowOff>
    </xdr:from>
    <xdr:to xmlns:xdr="http://schemas.openxmlformats.org/drawingml/2006/spreadsheetDrawing">
      <xdr:col>10</xdr:col>
      <xdr:colOff>165100</xdr:colOff>
      <xdr:row>76</xdr:row>
      <xdr:rowOff>133350</xdr:rowOff>
    </xdr:to>
    <xdr:sp macro="" textlink="">
      <xdr:nvSpPr>
        <xdr:cNvPr id="182" name="フローチャート: 判断 181"/>
        <xdr:cNvSpPr/>
      </xdr:nvSpPr>
      <xdr:spPr>
        <a:xfrm>
          <a:off x="1968500" y="1306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124460</xdr:rowOff>
    </xdr:from>
    <xdr:ext cx="596900" cy="259080"/>
    <xdr:sp macro="" textlink="">
      <xdr:nvSpPr>
        <xdr:cNvPr id="183" name="テキスト ボックス 182"/>
        <xdr:cNvSpPr txBox="1"/>
      </xdr:nvSpPr>
      <xdr:spPr>
        <a:xfrm>
          <a:off x="1719580" y="131546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109220</xdr:rowOff>
    </xdr:from>
    <xdr:to xmlns:xdr="http://schemas.openxmlformats.org/drawingml/2006/spreadsheetDrawing">
      <xdr:col>6</xdr:col>
      <xdr:colOff>38100</xdr:colOff>
      <xdr:row>77</xdr:row>
      <xdr:rowOff>38735</xdr:rowOff>
    </xdr:to>
    <xdr:sp macro="" textlink="">
      <xdr:nvSpPr>
        <xdr:cNvPr id="184" name="フローチャート: 判断 183"/>
        <xdr:cNvSpPr/>
      </xdr:nvSpPr>
      <xdr:spPr>
        <a:xfrm>
          <a:off x="1079500" y="13139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55245</xdr:rowOff>
    </xdr:from>
    <xdr:ext cx="596900" cy="257175"/>
    <xdr:sp macro="" textlink="">
      <xdr:nvSpPr>
        <xdr:cNvPr id="185" name="テキスト ボックス 184"/>
        <xdr:cNvSpPr txBox="1"/>
      </xdr:nvSpPr>
      <xdr:spPr>
        <a:xfrm>
          <a:off x="830580" y="129139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83820</xdr:rowOff>
    </xdr:from>
    <xdr:to xmlns:xdr="http://schemas.openxmlformats.org/drawingml/2006/spreadsheetDrawing">
      <xdr:col>24</xdr:col>
      <xdr:colOff>114300</xdr:colOff>
      <xdr:row>72</xdr:row>
      <xdr:rowOff>13970</xdr:rowOff>
    </xdr:to>
    <xdr:sp macro="" textlink="">
      <xdr:nvSpPr>
        <xdr:cNvPr id="191" name="楕円 190"/>
        <xdr:cNvSpPr/>
      </xdr:nvSpPr>
      <xdr:spPr>
        <a:xfrm>
          <a:off x="4584700" y="122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62230</xdr:rowOff>
    </xdr:from>
    <xdr:ext cx="598805" cy="259080"/>
    <xdr:sp macro="" textlink="">
      <xdr:nvSpPr>
        <xdr:cNvPr id="192" name="民生費該当値テキスト"/>
        <xdr:cNvSpPr txBox="1"/>
      </xdr:nvSpPr>
      <xdr:spPr>
        <a:xfrm>
          <a:off x="4686300" y="12235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135255</xdr:rowOff>
    </xdr:from>
    <xdr:to xmlns:xdr="http://schemas.openxmlformats.org/drawingml/2006/spreadsheetDrawing">
      <xdr:col>20</xdr:col>
      <xdr:colOff>38100</xdr:colOff>
      <xdr:row>74</xdr:row>
      <xdr:rowOff>65405</xdr:rowOff>
    </xdr:to>
    <xdr:sp macro="" textlink="">
      <xdr:nvSpPr>
        <xdr:cNvPr id="193" name="楕円 192"/>
        <xdr:cNvSpPr/>
      </xdr:nvSpPr>
      <xdr:spPr>
        <a:xfrm>
          <a:off x="3746500" y="126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56515</xdr:rowOff>
    </xdr:from>
    <xdr:ext cx="596900" cy="258445"/>
    <xdr:sp macro="" textlink="">
      <xdr:nvSpPr>
        <xdr:cNvPr id="194" name="テキスト ボックス 193"/>
        <xdr:cNvSpPr txBox="1"/>
      </xdr:nvSpPr>
      <xdr:spPr>
        <a:xfrm>
          <a:off x="3497580" y="127438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71</xdr:row>
      <xdr:rowOff>58420</xdr:rowOff>
    </xdr:from>
    <xdr:to xmlns:xdr="http://schemas.openxmlformats.org/drawingml/2006/spreadsheetDrawing">
      <xdr:col>15</xdr:col>
      <xdr:colOff>101600</xdr:colOff>
      <xdr:row>71</xdr:row>
      <xdr:rowOff>160020</xdr:rowOff>
    </xdr:to>
    <xdr:sp macro="" textlink="">
      <xdr:nvSpPr>
        <xdr:cNvPr id="195" name="楕円 194"/>
        <xdr:cNvSpPr/>
      </xdr:nvSpPr>
      <xdr:spPr>
        <a:xfrm>
          <a:off x="2857500" y="122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70</xdr:row>
      <xdr:rowOff>5080</xdr:rowOff>
    </xdr:from>
    <xdr:ext cx="596900" cy="259080"/>
    <xdr:sp macro="" textlink="">
      <xdr:nvSpPr>
        <xdr:cNvPr id="196" name="テキスト ボックス 195"/>
        <xdr:cNvSpPr txBox="1"/>
      </xdr:nvSpPr>
      <xdr:spPr>
        <a:xfrm>
          <a:off x="2608580" y="120065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151765</xdr:rowOff>
    </xdr:from>
    <xdr:to xmlns:xdr="http://schemas.openxmlformats.org/drawingml/2006/spreadsheetDrawing">
      <xdr:col>10</xdr:col>
      <xdr:colOff>165100</xdr:colOff>
      <xdr:row>76</xdr:row>
      <xdr:rowOff>81915</xdr:rowOff>
    </xdr:to>
    <xdr:sp macro="" textlink="">
      <xdr:nvSpPr>
        <xdr:cNvPr id="197" name="楕円 196"/>
        <xdr:cNvSpPr/>
      </xdr:nvSpPr>
      <xdr:spPr>
        <a:xfrm>
          <a:off x="19685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98425</xdr:rowOff>
    </xdr:from>
    <xdr:ext cx="596900" cy="257175"/>
    <xdr:sp macro="" textlink="">
      <xdr:nvSpPr>
        <xdr:cNvPr id="198" name="テキスト ボックス 197"/>
        <xdr:cNvSpPr txBox="1"/>
      </xdr:nvSpPr>
      <xdr:spPr>
        <a:xfrm>
          <a:off x="1719580" y="127857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93345</xdr:rowOff>
    </xdr:from>
    <xdr:to xmlns:xdr="http://schemas.openxmlformats.org/drawingml/2006/spreadsheetDrawing">
      <xdr:col>6</xdr:col>
      <xdr:colOff>38100</xdr:colOff>
      <xdr:row>78</xdr:row>
      <xdr:rowOff>23495</xdr:rowOff>
    </xdr:to>
    <xdr:sp macro="" textlink="">
      <xdr:nvSpPr>
        <xdr:cNvPr id="199" name="楕円 198"/>
        <xdr:cNvSpPr/>
      </xdr:nvSpPr>
      <xdr:spPr>
        <a:xfrm>
          <a:off x="10795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15240</xdr:rowOff>
    </xdr:from>
    <xdr:ext cx="596900" cy="259080"/>
    <xdr:sp macro="" textlink="">
      <xdr:nvSpPr>
        <xdr:cNvPr id="200" name="テキスト ボックス 199"/>
        <xdr:cNvSpPr txBox="1"/>
      </xdr:nvSpPr>
      <xdr:spPr>
        <a:xfrm>
          <a:off x="830580" y="133883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09" name="テキスト ボックス 208"/>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175"/>
    <xdr:sp macro="" textlink="">
      <xdr:nvSpPr>
        <xdr:cNvPr id="211" name="テキスト ボックス 210"/>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5" name="テキスト ボックス 21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7175"/>
    <xdr:sp macro="" textlink="">
      <xdr:nvSpPr>
        <xdr:cNvPr id="217" name="テキスト ボックス 216"/>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19" name="テキスト ボックス 218"/>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92710</xdr:rowOff>
    </xdr:from>
    <xdr:ext cx="531495" cy="259080"/>
    <xdr:sp macro="" textlink="">
      <xdr:nvSpPr>
        <xdr:cNvPr id="221" name="テキスト ボックス 220"/>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7175"/>
    <xdr:sp macro="" textlink="">
      <xdr:nvSpPr>
        <xdr:cNvPr id="223" name="テキスト ボックス 222"/>
        <xdr:cNvSpPr txBox="1"/>
      </xdr:nvSpPr>
      <xdr:spPr>
        <a:xfrm>
          <a:off x="230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95</xdr:row>
      <xdr:rowOff>168275</xdr:rowOff>
    </xdr:from>
    <xdr:to xmlns:xdr="http://schemas.openxmlformats.org/drawingml/2006/spreadsheetDrawing">
      <xdr:col>24</xdr:col>
      <xdr:colOff>62865</xdr:colOff>
      <xdr:row>96</xdr:row>
      <xdr:rowOff>33020</xdr:rowOff>
    </xdr:to>
    <xdr:cxnSp macro="">
      <xdr:nvCxnSpPr>
        <xdr:cNvPr id="225" name="直線コネクタ 224"/>
        <xdr:cNvCxnSpPr/>
      </xdr:nvCxnSpPr>
      <xdr:spPr>
        <a:xfrm flipV="1">
          <a:off x="4633595" y="16456025"/>
          <a:ext cx="1270" cy="3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153670</xdr:rowOff>
    </xdr:from>
    <xdr:ext cx="534670" cy="259080"/>
    <xdr:sp macro="" textlink="">
      <xdr:nvSpPr>
        <xdr:cNvPr id="226" name="衛生費最小値テキスト"/>
        <xdr:cNvSpPr txBox="1"/>
      </xdr:nvSpPr>
      <xdr:spPr>
        <a:xfrm>
          <a:off x="4686300" y="16612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96</xdr:row>
      <xdr:rowOff>33020</xdr:rowOff>
    </xdr:from>
    <xdr:to xmlns:xdr="http://schemas.openxmlformats.org/drawingml/2006/spreadsheetDrawing">
      <xdr:col>24</xdr:col>
      <xdr:colOff>152400</xdr:colOff>
      <xdr:row>96</xdr:row>
      <xdr:rowOff>33020</xdr:rowOff>
    </xdr:to>
    <xdr:cxnSp macro="">
      <xdr:nvCxnSpPr>
        <xdr:cNvPr id="227" name="直線コネクタ 226"/>
        <xdr:cNvCxnSpPr/>
      </xdr:nvCxnSpPr>
      <xdr:spPr>
        <a:xfrm>
          <a:off x="4546600" y="1649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115570</xdr:rowOff>
    </xdr:from>
    <xdr:ext cx="534670" cy="259080"/>
    <xdr:sp macro="" textlink="">
      <xdr:nvSpPr>
        <xdr:cNvPr id="228" name="衛生費最大値テキスト"/>
        <xdr:cNvSpPr txBox="1"/>
      </xdr:nvSpPr>
      <xdr:spPr>
        <a:xfrm>
          <a:off x="4686300" y="16231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34,742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95</xdr:row>
      <xdr:rowOff>168275</xdr:rowOff>
    </xdr:from>
    <xdr:to xmlns:xdr="http://schemas.openxmlformats.org/drawingml/2006/spreadsheetDrawing">
      <xdr:col>24</xdr:col>
      <xdr:colOff>152400</xdr:colOff>
      <xdr:row>95</xdr:row>
      <xdr:rowOff>168275</xdr:rowOff>
    </xdr:to>
    <xdr:cxnSp macro="">
      <xdr:nvCxnSpPr>
        <xdr:cNvPr id="229" name="直線コネクタ 228"/>
        <xdr:cNvCxnSpPr/>
      </xdr:nvCxnSpPr>
      <xdr:spPr>
        <a:xfrm>
          <a:off x="4546600" y="16456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119380</xdr:rowOff>
    </xdr:from>
    <xdr:to xmlns:xdr="http://schemas.openxmlformats.org/drawingml/2006/spreadsheetDrawing">
      <xdr:col>24</xdr:col>
      <xdr:colOff>63500</xdr:colOff>
      <xdr:row>96</xdr:row>
      <xdr:rowOff>33020</xdr:rowOff>
    </xdr:to>
    <xdr:cxnSp macro="">
      <xdr:nvCxnSpPr>
        <xdr:cNvPr id="230" name="直線コネクタ 229"/>
        <xdr:cNvCxnSpPr/>
      </xdr:nvCxnSpPr>
      <xdr:spPr>
        <a:xfrm>
          <a:off x="3797300" y="15549880"/>
          <a:ext cx="838200" cy="942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71120</xdr:rowOff>
    </xdr:from>
    <xdr:ext cx="534670" cy="259080"/>
    <xdr:sp macro="" textlink="">
      <xdr:nvSpPr>
        <xdr:cNvPr id="231" name="衛生費平均値テキスト"/>
        <xdr:cNvSpPr txBox="1"/>
      </xdr:nvSpPr>
      <xdr:spPr>
        <a:xfrm>
          <a:off x="4686300" y="16358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136525</xdr:rowOff>
    </xdr:from>
    <xdr:to xmlns:xdr="http://schemas.openxmlformats.org/drawingml/2006/spreadsheetDrawing">
      <xdr:col>24</xdr:col>
      <xdr:colOff>114300</xdr:colOff>
      <xdr:row>96</xdr:row>
      <xdr:rowOff>66675</xdr:rowOff>
    </xdr:to>
    <xdr:sp macro="" textlink="">
      <xdr:nvSpPr>
        <xdr:cNvPr id="232" name="フローチャート: 判断 231"/>
        <xdr:cNvSpPr/>
      </xdr:nvSpPr>
      <xdr:spPr>
        <a:xfrm>
          <a:off x="458470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119380</xdr:rowOff>
    </xdr:from>
    <xdr:to xmlns:xdr="http://schemas.openxmlformats.org/drawingml/2006/spreadsheetDrawing">
      <xdr:col>19</xdr:col>
      <xdr:colOff>177800</xdr:colOff>
      <xdr:row>93</xdr:row>
      <xdr:rowOff>163195</xdr:rowOff>
    </xdr:to>
    <xdr:cxnSp macro="">
      <xdr:nvCxnSpPr>
        <xdr:cNvPr id="233" name="直線コネクタ 232"/>
        <xdr:cNvCxnSpPr/>
      </xdr:nvCxnSpPr>
      <xdr:spPr>
        <a:xfrm flipV="1">
          <a:off x="2908300" y="15549880"/>
          <a:ext cx="889000" cy="558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162560</xdr:rowOff>
    </xdr:from>
    <xdr:to xmlns:xdr="http://schemas.openxmlformats.org/drawingml/2006/spreadsheetDrawing">
      <xdr:col>20</xdr:col>
      <xdr:colOff>38100</xdr:colOff>
      <xdr:row>94</xdr:row>
      <xdr:rowOff>92710</xdr:rowOff>
    </xdr:to>
    <xdr:sp macro="" textlink="">
      <xdr:nvSpPr>
        <xdr:cNvPr id="234" name="フローチャート: 判断 233"/>
        <xdr:cNvSpPr/>
      </xdr:nvSpPr>
      <xdr:spPr>
        <a:xfrm>
          <a:off x="3746500" y="1610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83820</xdr:rowOff>
    </xdr:from>
    <xdr:ext cx="532765" cy="259080"/>
    <xdr:sp macro="" textlink="">
      <xdr:nvSpPr>
        <xdr:cNvPr id="235" name="テキスト ボックス 234"/>
        <xdr:cNvSpPr txBox="1"/>
      </xdr:nvSpPr>
      <xdr:spPr>
        <a:xfrm>
          <a:off x="3529965" y="16200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163195</xdr:rowOff>
    </xdr:from>
    <xdr:to xmlns:xdr="http://schemas.openxmlformats.org/drawingml/2006/spreadsheetDrawing">
      <xdr:col>15</xdr:col>
      <xdr:colOff>50800</xdr:colOff>
      <xdr:row>96</xdr:row>
      <xdr:rowOff>149225</xdr:rowOff>
    </xdr:to>
    <xdr:cxnSp macro="">
      <xdr:nvCxnSpPr>
        <xdr:cNvPr id="236" name="直線コネクタ 235"/>
        <xdr:cNvCxnSpPr/>
      </xdr:nvCxnSpPr>
      <xdr:spPr>
        <a:xfrm flipV="1">
          <a:off x="2019300" y="16108045"/>
          <a:ext cx="889000" cy="500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93</xdr:row>
      <xdr:rowOff>123190</xdr:rowOff>
    </xdr:from>
    <xdr:to xmlns:xdr="http://schemas.openxmlformats.org/drawingml/2006/spreadsheetDrawing">
      <xdr:col>15</xdr:col>
      <xdr:colOff>101600</xdr:colOff>
      <xdr:row>94</xdr:row>
      <xdr:rowOff>53340</xdr:rowOff>
    </xdr:to>
    <xdr:sp macro="" textlink="">
      <xdr:nvSpPr>
        <xdr:cNvPr id="237" name="フローチャート: 判断 236"/>
        <xdr:cNvSpPr/>
      </xdr:nvSpPr>
      <xdr:spPr>
        <a:xfrm>
          <a:off x="2857500" y="1606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44450</xdr:rowOff>
    </xdr:from>
    <xdr:ext cx="532765" cy="259080"/>
    <xdr:sp macro="" textlink="">
      <xdr:nvSpPr>
        <xdr:cNvPr id="238" name="テキスト ボックス 237"/>
        <xdr:cNvSpPr txBox="1"/>
      </xdr:nvSpPr>
      <xdr:spPr>
        <a:xfrm>
          <a:off x="2640965" y="16160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149225</xdr:rowOff>
    </xdr:from>
    <xdr:to xmlns:xdr="http://schemas.openxmlformats.org/drawingml/2006/spreadsheetDrawing">
      <xdr:col>10</xdr:col>
      <xdr:colOff>114300</xdr:colOff>
      <xdr:row>97</xdr:row>
      <xdr:rowOff>22225</xdr:rowOff>
    </xdr:to>
    <xdr:cxnSp macro="">
      <xdr:nvCxnSpPr>
        <xdr:cNvPr id="239" name="直線コネクタ 238"/>
        <xdr:cNvCxnSpPr/>
      </xdr:nvCxnSpPr>
      <xdr:spPr>
        <a:xfrm flipV="1">
          <a:off x="1130300" y="1660842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59690</xdr:rowOff>
    </xdr:from>
    <xdr:to xmlns:xdr="http://schemas.openxmlformats.org/drawingml/2006/spreadsheetDrawing">
      <xdr:col>10</xdr:col>
      <xdr:colOff>165100</xdr:colOff>
      <xdr:row>97</xdr:row>
      <xdr:rowOff>161290</xdr:rowOff>
    </xdr:to>
    <xdr:sp macro="" textlink="">
      <xdr:nvSpPr>
        <xdr:cNvPr id="240" name="フローチャート: 判断 239"/>
        <xdr:cNvSpPr/>
      </xdr:nvSpPr>
      <xdr:spPr>
        <a:xfrm>
          <a:off x="1968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152400</xdr:rowOff>
    </xdr:from>
    <xdr:ext cx="532765" cy="259080"/>
    <xdr:sp macro="" textlink="">
      <xdr:nvSpPr>
        <xdr:cNvPr id="241" name="テキスト ボックス 240"/>
        <xdr:cNvSpPr txBox="1"/>
      </xdr:nvSpPr>
      <xdr:spPr>
        <a:xfrm>
          <a:off x="1751965" y="16783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130810</xdr:rowOff>
    </xdr:from>
    <xdr:to xmlns:xdr="http://schemas.openxmlformats.org/drawingml/2006/spreadsheetDrawing">
      <xdr:col>6</xdr:col>
      <xdr:colOff>38100</xdr:colOff>
      <xdr:row>98</xdr:row>
      <xdr:rowOff>60960</xdr:rowOff>
    </xdr:to>
    <xdr:sp macro="" textlink="">
      <xdr:nvSpPr>
        <xdr:cNvPr id="242" name="フローチャート: 判断 241"/>
        <xdr:cNvSpPr/>
      </xdr:nvSpPr>
      <xdr:spPr>
        <a:xfrm>
          <a:off x="1079500" y="167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52070</xdr:rowOff>
    </xdr:from>
    <xdr:ext cx="532765" cy="257175"/>
    <xdr:sp macro="" textlink="">
      <xdr:nvSpPr>
        <xdr:cNvPr id="243" name="テキスト ボックス 242"/>
        <xdr:cNvSpPr txBox="1"/>
      </xdr:nvSpPr>
      <xdr:spPr>
        <a:xfrm>
          <a:off x="862965" y="168541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153670</xdr:rowOff>
    </xdr:from>
    <xdr:to xmlns:xdr="http://schemas.openxmlformats.org/drawingml/2006/spreadsheetDrawing">
      <xdr:col>24</xdr:col>
      <xdr:colOff>114300</xdr:colOff>
      <xdr:row>96</xdr:row>
      <xdr:rowOff>83820</xdr:rowOff>
    </xdr:to>
    <xdr:sp macro="" textlink="">
      <xdr:nvSpPr>
        <xdr:cNvPr id="249" name="楕円 248"/>
        <xdr:cNvSpPr/>
      </xdr:nvSpPr>
      <xdr:spPr>
        <a:xfrm>
          <a:off x="4584700" y="164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26670</xdr:rowOff>
    </xdr:from>
    <xdr:ext cx="534670" cy="259080"/>
    <xdr:sp macro="" textlink="">
      <xdr:nvSpPr>
        <xdr:cNvPr id="250" name="衛生費該当値テキスト"/>
        <xdr:cNvSpPr txBox="1"/>
      </xdr:nvSpPr>
      <xdr:spPr>
        <a:xfrm>
          <a:off x="4686300" y="16485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90</xdr:row>
      <xdr:rowOff>68580</xdr:rowOff>
    </xdr:from>
    <xdr:to xmlns:xdr="http://schemas.openxmlformats.org/drawingml/2006/spreadsheetDrawing">
      <xdr:col>20</xdr:col>
      <xdr:colOff>38100</xdr:colOff>
      <xdr:row>90</xdr:row>
      <xdr:rowOff>170180</xdr:rowOff>
    </xdr:to>
    <xdr:sp macro="" textlink="">
      <xdr:nvSpPr>
        <xdr:cNvPr id="251" name="楕円 250"/>
        <xdr:cNvSpPr/>
      </xdr:nvSpPr>
      <xdr:spPr>
        <a:xfrm>
          <a:off x="3746500" y="1549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89</xdr:row>
      <xdr:rowOff>15240</xdr:rowOff>
    </xdr:from>
    <xdr:ext cx="532765" cy="259080"/>
    <xdr:sp macro="" textlink="">
      <xdr:nvSpPr>
        <xdr:cNvPr id="252" name="テキスト ボックス 251"/>
        <xdr:cNvSpPr txBox="1"/>
      </xdr:nvSpPr>
      <xdr:spPr>
        <a:xfrm>
          <a:off x="3529965" y="15274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112395</xdr:rowOff>
    </xdr:from>
    <xdr:to xmlns:xdr="http://schemas.openxmlformats.org/drawingml/2006/spreadsheetDrawing">
      <xdr:col>15</xdr:col>
      <xdr:colOff>101600</xdr:colOff>
      <xdr:row>94</xdr:row>
      <xdr:rowOff>42545</xdr:rowOff>
    </xdr:to>
    <xdr:sp macro="" textlink="">
      <xdr:nvSpPr>
        <xdr:cNvPr id="253" name="楕円 252"/>
        <xdr:cNvSpPr/>
      </xdr:nvSpPr>
      <xdr:spPr>
        <a:xfrm>
          <a:off x="2857500" y="160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59055</xdr:rowOff>
    </xdr:from>
    <xdr:ext cx="532765" cy="259080"/>
    <xdr:sp macro="" textlink="">
      <xdr:nvSpPr>
        <xdr:cNvPr id="254" name="テキスト ボックス 253"/>
        <xdr:cNvSpPr txBox="1"/>
      </xdr:nvSpPr>
      <xdr:spPr>
        <a:xfrm>
          <a:off x="2640965" y="158324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98425</xdr:rowOff>
    </xdr:from>
    <xdr:to xmlns:xdr="http://schemas.openxmlformats.org/drawingml/2006/spreadsheetDrawing">
      <xdr:col>10</xdr:col>
      <xdr:colOff>165100</xdr:colOff>
      <xdr:row>97</xdr:row>
      <xdr:rowOff>29210</xdr:rowOff>
    </xdr:to>
    <xdr:sp macro="" textlink="">
      <xdr:nvSpPr>
        <xdr:cNvPr id="255" name="楕円 254"/>
        <xdr:cNvSpPr/>
      </xdr:nvSpPr>
      <xdr:spPr>
        <a:xfrm>
          <a:off x="19685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45085</xdr:rowOff>
    </xdr:from>
    <xdr:ext cx="532765" cy="258445"/>
    <xdr:sp macro="" textlink="">
      <xdr:nvSpPr>
        <xdr:cNvPr id="256" name="テキスト ボックス 255"/>
        <xdr:cNvSpPr txBox="1"/>
      </xdr:nvSpPr>
      <xdr:spPr>
        <a:xfrm>
          <a:off x="1751965" y="163328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143510</xdr:rowOff>
    </xdr:from>
    <xdr:to xmlns:xdr="http://schemas.openxmlformats.org/drawingml/2006/spreadsheetDrawing">
      <xdr:col>6</xdr:col>
      <xdr:colOff>38100</xdr:colOff>
      <xdr:row>97</xdr:row>
      <xdr:rowOff>73025</xdr:rowOff>
    </xdr:to>
    <xdr:sp macro="" textlink="">
      <xdr:nvSpPr>
        <xdr:cNvPr id="257" name="楕円 256"/>
        <xdr:cNvSpPr/>
      </xdr:nvSpPr>
      <xdr:spPr>
        <a:xfrm>
          <a:off x="10795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89535</xdr:rowOff>
    </xdr:from>
    <xdr:ext cx="532765" cy="257175"/>
    <xdr:sp macro="" textlink="">
      <xdr:nvSpPr>
        <xdr:cNvPr id="258" name="テキスト ボックス 257"/>
        <xdr:cNvSpPr txBox="1"/>
      </xdr:nvSpPr>
      <xdr:spPr>
        <a:xfrm>
          <a:off x="862965" y="163772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67" name="テキスト ボックス 266"/>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9" name="直線コネクタ 268"/>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015" cy="259080"/>
    <xdr:sp macro="" textlink="">
      <xdr:nvSpPr>
        <xdr:cNvPr id="270" name="テキスト ボックス 269"/>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1" name="直線コネクタ 270"/>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36</xdr:row>
      <xdr:rowOff>35560</xdr:rowOff>
    </xdr:from>
    <xdr:ext cx="375285" cy="259080"/>
    <xdr:sp macro="" textlink="">
      <xdr:nvSpPr>
        <xdr:cNvPr id="272" name="テキスト ボックス 271"/>
        <xdr:cNvSpPr txBox="1"/>
      </xdr:nvSpPr>
      <xdr:spPr>
        <a:xfrm>
          <a:off x="6226810" y="620776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3" name="直線コネクタ 272"/>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33</xdr:row>
      <xdr:rowOff>168910</xdr:rowOff>
    </xdr:from>
    <xdr:ext cx="375285" cy="257175"/>
    <xdr:sp macro="" textlink="">
      <xdr:nvSpPr>
        <xdr:cNvPr id="274" name="テキスト ボックス 273"/>
        <xdr:cNvSpPr txBox="1"/>
      </xdr:nvSpPr>
      <xdr:spPr>
        <a:xfrm>
          <a:off x="6226810" y="58267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5" name="直線コネクタ 274"/>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31</xdr:row>
      <xdr:rowOff>130810</xdr:rowOff>
    </xdr:from>
    <xdr:ext cx="375285" cy="259080"/>
    <xdr:sp macro="" textlink="">
      <xdr:nvSpPr>
        <xdr:cNvPr id="276" name="テキスト ボックス 275"/>
        <xdr:cNvSpPr txBox="1"/>
      </xdr:nvSpPr>
      <xdr:spPr>
        <a:xfrm>
          <a:off x="6226810" y="544576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7" name="直線コネクタ 276"/>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29</xdr:row>
      <xdr:rowOff>92710</xdr:rowOff>
    </xdr:from>
    <xdr:ext cx="375285" cy="259080"/>
    <xdr:sp macro="" textlink="">
      <xdr:nvSpPr>
        <xdr:cNvPr id="278" name="テキスト ボックス 277"/>
        <xdr:cNvSpPr txBox="1"/>
      </xdr:nvSpPr>
      <xdr:spPr>
        <a:xfrm>
          <a:off x="6226810" y="506476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0" name="テキスト ボックス 279"/>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137795</xdr:rowOff>
    </xdr:from>
    <xdr:to xmlns:xdr="http://schemas.openxmlformats.org/drawingml/2006/spreadsheetDrawing">
      <xdr:col>54</xdr:col>
      <xdr:colOff>189865</xdr:colOff>
      <xdr:row>38</xdr:row>
      <xdr:rowOff>92075</xdr:rowOff>
    </xdr:to>
    <xdr:cxnSp macro="">
      <xdr:nvCxnSpPr>
        <xdr:cNvPr id="282" name="直線コネクタ 281"/>
        <xdr:cNvCxnSpPr/>
      </xdr:nvCxnSpPr>
      <xdr:spPr>
        <a:xfrm flipV="1">
          <a:off x="10475595" y="5624195"/>
          <a:ext cx="127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95885</xdr:rowOff>
    </xdr:from>
    <xdr:ext cx="313690" cy="259080"/>
    <xdr:sp macro="" textlink="">
      <xdr:nvSpPr>
        <xdr:cNvPr id="283" name="労働費最小値テキスト"/>
        <xdr:cNvSpPr txBox="1"/>
      </xdr:nvSpPr>
      <xdr:spPr>
        <a:xfrm>
          <a:off x="10528300" y="66109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92075</xdr:rowOff>
    </xdr:from>
    <xdr:to xmlns:xdr="http://schemas.openxmlformats.org/drawingml/2006/spreadsheetDrawing">
      <xdr:col>55</xdr:col>
      <xdr:colOff>88900</xdr:colOff>
      <xdr:row>38</xdr:row>
      <xdr:rowOff>92075</xdr:rowOff>
    </xdr:to>
    <xdr:cxnSp macro="">
      <xdr:nvCxnSpPr>
        <xdr:cNvPr id="284" name="直線コネクタ 283"/>
        <xdr:cNvCxnSpPr/>
      </xdr:nvCxnSpPr>
      <xdr:spPr>
        <a:xfrm>
          <a:off x="10388600" y="660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84455</xdr:rowOff>
    </xdr:from>
    <xdr:ext cx="378460" cy="259080"/>
    <xdr:sp macro="" textlink="">
      <xdr:nvSpPr>
        <xdr:cNvPr id="285" name="労働費最大値テキスト"/>
        <xdr:cNvSpPr txBox="1"/>
      </xdr:nvSpPr>
      <xdr:spPr>
        <a:xfrm>
          <a:off x="10528300" y="5399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137795</xdr:rowOff>
    </xdr:from>
    <xdr:to xmlns:xdr="http://schemas.openxmlformats.org/drawingml/2006/spreadsheetDrawing">
      <xdr:col>55</xdr:col>
      <xdr:colOff>88900</xdr:colOff>
      <xdr:row>32</xdr:row>
      <xdr:rowOff>137795</xdr:rowOff>
    </xdr:to>
    <xdr:cxnSp macro="">
      <xdr:nvCxnSpPr>
        <xdr:cNvPr id="286" name="直線コネクタ 285"/>
        <xdr:cNvCxnSpPr/>
      </xdr:nvCxnSpPr>
      <xdr:spPr>
        <a:xfrm>
          <a:off x="10388600" y="562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92075</xdr:rowOff>
    </xdr:from>
    <xdr:to xmlns:xdr="http://schemas.openxmlformats.org/drawingml/2006/spreadsheetDrawing">
      <xdr:col>55</xdr:col>
      <xdr:colOff>0</xdr:colOff>
      <xdr:row>38</xdr:row>
      <xdr:rowOff>118745</xdr:rowOff>
    </xdr:to>
    <xdr:cxnSp macro="">
      <xdr:nvCxnSpPr>
        <xdr:cNvPr id="287" name="直線コネクタ 286"/>
        <xdr:cNvCxnSpPr/>
      </xdr:nvCxnSpPr>
      <xdr:spPr>
        <a:xfrm flipV="1">
          <a:off x="9639300" y="660717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130810</xdr:rowOff>
    </xdr:from>
    <xdr:ext cx="378460" cy="259080"/>
    <xdr:sp macro="" textlink="">
      <xdr:nvSpPr>
        <xdr:cNvPr id="288" name="労働費平均値テキスト"/>
        <xdr:cNvSpPr txBox="1"/>
      </xdr:nvSpPr>
      <xdr:spPr>
        <a:xfrm>
          <a:off x="10528300" y="57886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107950</xdr:rowOff>
    </xdr:from>
    <xdr:to xmlns:xdr="http://schemas.openxmlformats.org/drawingml/2006/spreadsheetDrawing">
      <xdr:col>55</xdr:col>
      <xdr:colOff>50800</xdr:colOff>
      <xdr:row>35</xdr:row>
      <xdr:rowOff>38100</xdr:rowOff>
    </xdr:to>
    <xdr:sp macro="" textlink="">
      <xdr:nvSpPr>
        <xdr:cNvPr id="289" name="フローチャート: 判断 288"/>
        <xdr:cNvSpPr/>
      </xdr:nvSpPr>
      <xdr:spPr>
        <a:xfrm>
          <a:off x="104267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97790</xdr:rowOff>
    </xdr:from>
    <xdr:to xmlns:xdr="http://schemas.openxmlformats.org/drawingml/2006/spreadsheetDrawing">
      <xdr:col>50</xdr:col>
      <xdr:colOff>114300</xdr:colOff>
      <xdr:row>38</xdr:row>
      <xdr:rowOff>118745</xdr:rowOff>
    </xdr:to>
    <xdr:cxnSp macro="">
      <xdr:nvCxnSpPr>
        <xdr:cNvPr id="290" name="直線コネクタ 289"/>
        <xdr:cNvCxnSpPr/>
      </xdr:nvCxnSpPr>
      <xdr:spPr>
        <a:xfrm>
          <a:off x="8750300" y="66128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34</xdr:row>
      <xdr:rowOff>155575</xdr:rowOff>
    </xdr:from>
    <xdr:to xmlns:xdr="http://schemas.openxmlformats.org/drawingml/2006/spreadsheetDrawing">
      <xdr:col>50</xdr:col>
      <xdr:colOff>165100</xdr:colOff>
      <xdr:row>35</xdr:row>
      <xdr:rowOff>86360</xdr:rowOff>
    </xdr:to>
    <xdr:sp macro="" textlink="">
      <xdr:nvSpPr>
        <xdr:cNvPr id="291" name="フローチャート: 判断 290"/>
        <xdr:cNvSpPr/>
      </xdr:nvSpPr>
      <xdr:spPr>
        <a:xfrm>
          <a:off x="9588500" y="5984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33</xdr:row>
      <xdr:rowOff>102235</xdr:rowOff>
    </xdr:from>
    <xdr:ext cx="378460" cy="258445"/>
    <xdr:sp macro="" textlink="">
      <xdr:nvSpPr>
        <xdr:cNvPr id="292" name="テキスト ボックス 291"/>
        <xdr:cNvSpPr txBox="1"/>
      </xdr:nvSpPr>
      <xdr:spPr>
        <a:xfrm>
          <a:off x="9450070" y="57600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63500</xdr:rowOff>
    </xdr:from>
    <xdr:to xmlns:xdr="http://schemas.openxmlformats.org/drawingml/2006/spreadsheetDrawing">
      <xdr:col>45</xdr:col>
      <xdr:colOff>177800</xdr:colOff>
      <xdr:row>38</xdr:row>
      <xdr:rowOff>97790</xdr:rowOff>
    </xdr:to>
    <xdr:cxnSp macro="">
      <xdr:nvCxnSpPr>
        <xdr:cNvPr id="293" name="直線コネクタ 292"/>
        <xdr:cNvCxnSpPr/>
      </xdr:nvCxnSpPr>
      <xdr:spPr>
        <a:xfrm>
          <a:off x="7861300" y="6578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102235</xdr:rowOff>
    </xdr:from>
    <xdr:to xmlns:xdr="http://schemas.openxmlformats.org/drawingml/2006/spreadsheetDrawing">
      <xdr:col>46</xdr:col>
      <xdr:colOff>38100</xdr:colOff>
      <xdr:row>35</xdr:row>
      <xdr:rowOff>32385</xdr:rowOff>
    </xdr:to>
    <xdr:sp macro="" textlink="">
      <xdr:nvSpPr>
        <xdr:cNvPr id="294" name="フローチャート: 判断 293"/>
        <xdr:cNvSpPr/>
      </xdr:nvSpPr>
      <xdr:spPr>
        <a:xfrm>
          <a:off x="8699500" y="593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33</xdr:row>
      <xdr:rowOff>48895</xdr:rowOff>
    </xdr:from>
    <xdr:ext cx="378460" cy="259080"/>
    <xdr:sp macro="" textlink="">
      <xdr:nvSpPr>
        <xdr:cNvPr id="295" name="テキスト ボックス 294"/>
        <xdr:cNvSpPr txBox="1"/>
      </xdr:nvSpPr>
      <xdr:spPr>
        <a:xfrm>
          <a:off x="8561070" y="5706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63500</xdr:rowOff>
    </xdr:from>
    <xdr:to xmlns:xdr="http://schemas.openxmlformats.org/drawingml/2006/spreadsheetDrawing">
      <xdr:col>41</xdr:col>
      <xdr:colOff>50800</xdr:colOff>
      <xdr:row>38</xdr:row>
      <xdr:rowOff>101600</xdr:rowOff>
    </xdr:to>
    <xdr:cxnSp macro="">
      <xdr:nvCxnSpPr>
        <xdr:cNvPr id="296" name="直線コネクタ 295"/>
        <xdr:cNvCxnSpPr/>
      </xdr:nvCxnSpPr>
      <xdr:spPr>
        <a:xfrm flipV="1">
          <a:off x="6972300" y="6578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115570</xdr:rowOff>
    </xdr:from>
    <xdr:to xmlns:xdr="http://schemas.openxmlformats.org/drawingml/2006/spreadsheetDrawing">
      <xdr:col>41</xdr:col>
      <xdr:colOff>101600</xdr:colOff>
      <xdr:row>32</xdr:row>
      <xdr:rowOff>45720</xdr:rowOff>
    </xdr:to>
    <xdr:sp macro="" textlink="">
      <xdr:nvSpPr>
        <xdr:cNvPr id="297" name="フローチャート: 判断 296"/>
        <xdr:cNvSpPr/>
      </xdr:nvSpPr>
      <xdr:spPr>
        <a:xfrm>
          <a:off x="7810500" y="54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30</xdr:row>
      <xdr:rowOff>62230</xdr:rowOff>
    </xdr:from>
    <xdr:ext cx="378460" cy="259080"/>
    <xdr:sp macro="" textlink="">
      <xdr:nvSpPr>
        <xdr:cNvPr id="298" name="テキスト ボックス 297"/>
        <xdr:cNvSpPr txBox="1"/>
      </xdr:nvSpPr>
      <xdr:spPr>
        <a:xfrm>
          <a:off x="7672070" y="5205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77470</xdr:rowOff>
    </xdr:from>
    <xdr:to xmlns:xdr="http://schemas.openxmlformats.org/drawingml/2006/spreadsheetDrawing">
      <xdr:col>36</xdr:col>
      <xdr:colOff>165100</xdr:colOff>
      <xdr:row>32</xdr:row>
      <xdr:rowOff>7620</xdr:rowOff>
    </xdr:to>
    <xdr:sp macro="" textlink="">
      <xdr:nvSpPr>
        <xdr:cNvPr id="299" name="フローチャート: 判断 298"/>
        <xdr:cNvSpPr/>
      </xdr:nvSpPr>
      <xdr:spPr>
        <a:xfrm>
          <a:off x="6921500" y="53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30</xdr:row>
      <xdr:rowOff>24130</xdr:rowOff>
    </xdr:from>
    <xdr:ext cx="378460" cy="259080"/>
    <xdr:sp macro="" textlink="">
      <xdr:nvSpPr>
        <xdr:cNvPr id="300" name="テキスト ボックス 299"/>
        <xdr:cNvSpPr txBox="1"/>
      </xdr:nvSpPr>
      <xdr:spPr>
        <a:xfrm>
          <a:off x="6783070" y="516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41275</xdr:rowOff>
    </xdr:from>
    <xdr:to xmlns:xdr="http://schemas.openxmlformats.org/drawingml/2006/spreadsheetDrawing">
      <xdr:col>55</xdr:col>
      <xdr:colOff>50800</xdr:colOff>
      <xdr:row>38</xdr:row>
      <xdr:rowOff>143510</xdr:rowOff>
    </xdr:to>
    <xdr:sp macro="" textlink="">
      <xdr:nvSpPr>
        <xdr:cNvPr id="306" name="楕円 305"/>
        <xdr:cNvSpPr/>
      </xdr:nvSpPr>
      <xdr:spPr>
        <a:xfrm>
          <a:off x="104267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127635</xdr:rowOff>
    </xdr:from>
    <xdr:ext cx="313690" cy="259080"/>
    <xdr:sp macro="" textlink="">
      <xdr:nvSpPr>
        <xdr:cNvPr id="307" name="労働費該当値テキスト"/>
        <xdr:cNvSpPr txBox="1"/>
      </xdr:nvSpPr>
      <xdr:spPr>
        <a:xfrm>
          <a:off x="10528300" y="64712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67945</xdr:rowOff>
    </xdr:from>
    <xdr:to xmlns:xdr="http://schemas.openxmlformats.org/drawingml/2006/spreadsheetDrawing">
      <xdr:col>50</xdr:col>
      <xdr:colOff>165100</xdr:colOff>
      <xdr:row>38</xdr:row>
      <xdr:rowOff>169545</xdr:rowOff>
    </xdr:to>
    <xdr:sp macro="" textlink="">
      <xdr:nvSpPr>
        <xdr:cNvPr id="308" name="楕円 307"/>
        <xdr:cNvSpPr/>
      </xdr:nvSpPr>
      <xdr:spPr>
        <a:xfrm>
          <a:off x="9588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38</xdr:row>
      <xdr:rowOff>160655</xdr:rowOff>
    </xdr:from>
    <xdr:ext cx="313690" cy="259080"/>
    <xdr:sp macro="" textlink="">
      <xdr:nvSpPr>
        <xdr:cNvPr id="309" name="テキスト ボックス 308"/>
        <xdr:cNvSpPr txBox="1"/>
      </xdr:nvSpPr>
      <xdr:spPr>
        <a:xfrm>
          <a:off x="9482455" y="66757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46990</xdr:rowOff>
    </xdr:from>
    <xdr:to xmlns:xdr="http://schemas.openxmlformats.org/drawingml/2006/spreadsheetDrawing">
      <xdr:col>46</xdr:col>
      <xdr:colOff>38100</xdr:colOff>
      <xdr:row>38</xdr:row>
      <xdr:rowOff>148590</xdr:rowOff>
    </xdr:to>
    <xdr:sp macro="" textlink="">
      <xdr:nvSpPr>
        <xdr:cNvPr id="310" name="楕円 309"/>
        <xdr:cNvSpPr/>
      </xdr:nvSpPr>
      <xdr:spPr>
        <a:xfrm>
          <a:off x="8699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38</xdr:row>
      <xdr:rowOff>139700</xdr:rowOff>
    </xdr:from>
    <xdr:ext cx="313690" cy="259080"/>
    <xdr:sp macro="" textlink="">
      <xdr:nvSpPr>
        <xdr:cNvPr id="311" name="テキスト ボックス 310"/>
        <xdr:cNvSpPr txBox="1"/>
      </xdr:nvSpPr>
      <xdr:spPr>
        <a:xfrm>
          <a:off x="8593455" y="66548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12700</xdr:rowOff>
    </xdr:from>
    <xdr:to xmlns:xdr="http://schemas.openxmlformats.org/drawingml/2006/spreadsheetDrawing">
      <xdr:col>41</xdr:col>
      <xdr:colOff>101600</xdr:colOff>
      <xdr:row>38</xdr:row>
      <xdr:rowOff>114300</xdr:rowOff>
    </xdr:to>
    <xdr:sp macro="" textlink="">
      <xdr:nvSpPr>
        <xdr:cNvPr id="312" name="楕円 311"/>
        <xdr:cNvSpPr/>
      </xdr:nvSpPr>
      <xdr:spPr>
        <a:xfrm>
          <a:off x="7810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38</xdr:row>
      <xdr:rowOff>105410</xdr:rowOff>
    </xdr:from>
    <xdr:ext cx="313690" cy="259080"/>
    <xdr:sp macro="" textlink="">
      <xdr:nvSpPr>
        <xdr:cNvPr id="313" name="テキスト ボックス 312"/>
        <xdr:cNvSpPr txBox="1"/>
      </xdr:nvSpPr>
      <xdr:spPr>
        <a:xfrm>
          <a:off x="7704455" y="66205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50800</xdr:rowOff>
    </xdr:from>
    <xdr:to xmlns:xdr="http://schemas.openxmlformats.org/drawingml/2006/spreadsheetDrawing">
      <xdr:col>36</xdr:col>
      <xdr:colOff>165100</xdr:colOff>
      <xdr:row>38</xdr:row>
      <xdr:rowOff>152400</xdr:rowOff>
    </xdr:to>
    <xdr:sp macro="" textlink="">
      <xdr:nvSpPr>
        <xdr:cNvPr id="314" name="楕円 313"/>
        <xdr:cNvSpPr/>
      </xdr:nvSpPr>
      <xdr:spPr>
        <a:xfrm>
          <a:off x="692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38</xdr:row>
      <xdr:rowOff>143510</xdr:rowOff>
    </xdr:from>
    <xdr:ext cx="313690" cy="257175"/>
    <xdr:sp macro="" textlink="">
      <xdr:nvSpPr>
        <xdr:cNvPr id="315" name="テキスト ボックス 314"/>
        <xdr:cNvSpPr txBox="1"/>
      </xdr:nvSpPr>
      <xdr:spPr>
        <a:xfrm>
          <a:off x="6815455" y="66586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4" name="テキスト ボックス 323"/>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7015" cy="257175"/>
    <xdr:sp macro="" textlink="">
      <xdr:nvSpPr>
        <xdr:cNvPr id="326" name="テキスト ボックス 325"/>
        <xdr:cNvSpPr txBox="1"/>
      </xdr:nvSpPr>
      <xdr:spPr>
        <a:xfrm>
          <a:off x="6355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7" name="直線コネクタ 326"/>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54610</xdr:rowOff>
    </xdr:from>
    <xdr:ext cx="531495" cy="257175"/>
    <xdr:sp macro="" textlink="">
      <xdr:nvSpPr>
        <xdr:cNvPr id="328" name="テキスト ボックス 327"/>
        <xdr:cNvSpPr txBox="1"/>
      </xdr:nvSpPr>
      <xdr:spPr>
        <a:xfrm>
          <a:off x="6072505" y="9827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7175"/>
    <xdr:sp macro="" textlink="">
      <xdr:nvSpPr>
        <xdr:cNvPr id="330" name="テキスト ボックス 329"/>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1" name="直線コネクタ 330"/>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50</xdr:row>
      <xdr:rowOff>111760</xdr:rowOff>
    </xdr:from>
    <xdr:ext cx="531495" cy="257175"/>
    <xdr:sp macro="" textlink="">
      <xdr:nvSpPr>
        <xdr:cNvPr id="332" name="テキスト ボックス 331"/>
        <xdr:cNvSpPr txBox="1"/>
      </xdr:nvSpPr>
      <xdr:spPr>
        <a:xfrm>
          <a:off x="6072505" y="8684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3"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7175"/>
    <xdr:sp macro="" textlink="">
      <xdr:nvSpPr>
        <xdr:cNvPr id="334" name="テキスト ボックス 333"/>
        <xdr:cNvSpPr txBox="1"/>
      </xdr:nvSpPr>
      <xdr:spPr>
        <a:xfrm>
          <a:off x="6072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137795</xdr:rowOff>
    </xdr:from>
    <xdr:to xmlns:xdr="http://schemas.openxmlformats.org/drawingml/2006/spreadsheetDrawing">
      <xdr:col>54</xdr:col>
      <xdr:colOff>189865</xdr:colOff>
      <xdr:row>56</xdr:row>
      <xdr:rowOff>43815</xdr:rowOff>
    </xdr:to>
    <xdr:cxnSp macro="">
      <xdr:nvCxnSpPr>
        <xdr:cNvPr id="336" name="直線コネクタ 335"/>
        <xdr:cNvCxnSpPr/>
      </xdr:nvCxnSpPr>
      <xdr:spPr>
        <a:xfrm flipV="1">
          <a:off x="10475595" y="8710295"/>
          <a:ext cx="1270" cy="934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47625</xdr:rowOff>
    </xdr:from>
    <xdr:ext cx="534670" cy="259080"/>
    <xdr:sp macro="" textlink="">
      <xdr:nvSpPr>
        <xdr:cNvPr id="337" name="農林水産業費最小値テキスト"/>
        <xdr:cNvSpPr txBox="1"/>
      </xdr:nvSpPr>
      <xdr:spPr>
        <a:xfrm>
          <a:off x="10528300" y="9648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43815</xdr:rowOff>
    </xdr:from>
    <xdr:to xmlns:xdr="http://schemas.openxmlformats.org/drawingml/2006/spreadsheetDrawing">
      <xdr:col>55</xdr:col>
      <xdr:colOff>88900</xdr:colOff>
      <xdr:row>56</xdr:row>
      <xdr:rowOff>43815</xdr:rowOff>
    </xdr:to>
    <xdr:cxnSp macro="">
      <xdr:nvCxnSpPr>
        <xdr:cNvPr id="338" name="直線コネクタ 337"/>
        <xdr:cNvCxnSpPr/>
      </xdr:nvCxnSpPr>
      <xdr:spPr>
        <a:xfrm>
          <a:off x="10388600" y="964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84455</xdr:rowOff>
    </xdr:from>
    <xdr:ext cx="534670" cy="259080"/>
    <xdr:sp macro="" textlink="">
      <xdr:nvSpPr>
        <xdr:cNvPr id="339" name="農林水産業費最大値テキスト"/>
        <xdr:cNvSpPr txBox="1"/>
      </xdr:nvSpPr>
      <xdr:spPr>
        <a:xfrm>
          <a:off x="10528300" y="8485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137795</xdr:rowOff>
    </xdr:from>
    <xdr:to xmlns:xdr="http://schemas.openxmlformats.org/drawingml/2006/spreadsheetDrawing">
      <xdr:col>55</xdr:col>
      <xdr:colOff>88900</xdr:colOff>
      <xdr:row>50</xdr:row>
      <xdr:rowOff>137795</xdr:rowOff>
    </xdr:to>
    <xdr:cxnSp macro="">
      <xdr:nvCxnSpPr>
        <xdr:cNvPr id="340" name="直線コネクタ 339"/>
        <xdr:cNvCxnSpPr/>
      </xdr:nvCxnSpPr>
      <xdr:spPr>
        <a:xfrm>
          <a:off x="10388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137795</xdr:rowOff>
    </xdr:from>
    <xdr:to xmlns:xdr="http://schemas.openxmlformats.org/drawingml/2006/spreadsheetDrawing">
      <xdr:col>55</xdr:col>
      <xdr:colOff>0</xdr:colOff>
      <xdr:row>51</xdr:row>
      <xdr:rowOff>69850</xdr:rowOff>
    </xdr:to>
    <xdr:cxnSp macro="">
      <xdr:nvCxnSpPr>
        <xdr:cNvPr id="341" name="直線コネクタ 340"/>
        <xdr:cNvCxnSpPr/>
      </xdr:nvCxnSpPr>
      <xdr:spPr>
        <a:xfrm flipV="1">
          <a:off x="9639300" y="871029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133350</xdr:rowOff>
    </xdr:from>
    <xdr:ext cx="534670" cy="257175"/>
    <xdr:sp macro="" textlink="">
      <xdr:nvSpPr>
        <xdr:cNvPr id="342" name="農林水産業費平均値テキスト"/>
        <xdr:cNvSpPr txBox="1"/>
      </xdr:nvSpPr>
      <xdr:spPr>
        <a:xfrm>
          <a:off x="10528300" y="90487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154940</xdr:rowOff>
    </xdr:from>
    <xdr:to xmlns:xdr="http://schemas.openxmlformats.org/drawingml/2006/spreadsheetDrawing">
      <xdr:col>55</xdr:col>
      <xdr:colOff>50800</xdr:colOff>
      <xdr:row>53</xdr:row>
      <xdr:rowOff>85090</xdr:rowOff>
    </xdr:to>
    <xdr:sp macro="" textlink="">
      <xdr:nvSpPr>
        <xdr:cNvPr id="343" name="フローチャート: 判断 342"/>
        <xdr:cNvSpPr/>
      </xdr:nvSpPr>
      <xdr:spPr>
        <a:xfrm>
          <a:off x="10426700" y="907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51</xdr:row>
      <xdr:rowOff>69850</xdr:rowOff>
    </xdr:from>
    <xdr:to xmlns:xdr="http://schemas.openxmlformats.org/drawingml/2006/spreadsheetDrawing">
      <xdr:col>50</xdr:col>
      <xdr:colOff>114300</xdr:colOff>
      <xdr:row>53</xdr:row>
      <xdr:rowOff>17780</xdr:rowOff>
    </xdr:to>
    <xdr:cxnSp macro="">
      <xdr:nvCxnSpPr>
        <xdr:cNvPr id="344" name="直線コネクタ 343"/>
        <xdr:cNvCxnSpPr/>
      </xdr:nvCxnSpPr>
      <xdr:spPr>
        <a:xfrm flipV="1">
          <a:off x="8750300" y="8813800"/>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53</xdr:row>
      <xdr:rowOff>130810</xdr:rowOff>
    </xdr:from>
    <xdr:to xmlns:xdr="http://schemas.openxmlformats.org/drawingml/2006/spreadsheetDrawing">
      <xdr:col>50</xdr:col>
      <xdr:colOff>165100</xdr:colOff>
      <xdr:row>54</xdr:row>
      <xdr:rowOff>60960</xdr:rowOff>
    </xdr:to>
    <xdr:sp macro="" textlink="">
      <xdr:nvSpPr>
        <xdr:cNvPr id="345" name="フローチャート: 判断 344"/>
        <xdr:cNvSpPr/>
      </xdr:nvSpPr>
      <xdr:spPr>
        <a:xfrm>
          <a:off x="9588500" y="921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52070</xdr:rowOff>
    </xdr:from>
    <xdr:ext cx="532765" cy="257175"/>
    <xdr:sp macro="" textlink="">
      <xdr:nvSpPr>
        <xdr:cNvPr id="346" name="テキスト ボックス 345"/>
        <xdr:cNvSpPr txBox="1"/>
      </xdr:nvSpPr>
      <xdr:spPr>
        <a:xfrm>
          <a:off x="9371965" y="93103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66675</xdr:rowOff>
    </xdr:from>
    <xdr:to xmlns:xdr="http://schemas.openxmlformats.org/drawingml/2006/spreadsheetDrawing">
      <xdr:col>45</xdr:col>
      <xdr:colOff>177800</xdr:colOff>
      <xdr:row>53</xdr:row>
      <xdr:rowOff>17780</xdr:rowOff>
    </xdr:to>
    <xdr:cxnSp macro="">
      <xdr:nvCxnSpPr>
        <xdr:cNvPr id="347" name="直線コネクタ 346"/>
        <xdr:cNvCxnSpPr/>
      </xdr:nvCxnSpPr>
      <xdr:spPr>
        <a:xfrm>
          <a:off x="7861300" y="898207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82550</xdr:rowOff>
    </xdr:from>
    <xdr:to xmlns:xdr="http://schemas.openxmlformats.org/drawingml/2006/spreadsheetDrawing">
      <xdr:col>46</xdr:col>
      <xdr:colOff>38100</xdr:colOff>
      <xdr:row>55</xdr:row>
      <xdr:rowOff>12700</xdr:rowOff>
    </xdr:to>
    <xdr:sp macro="" textlink="">
      <xdr:nvSpPr>
        <xdr:cNvPr id="348" name="フローチャート: 判断 347"/>
        <xdr:cNvSpPr/>
      </xdr:nvSpPr>
      <xdr:spPr>
        <a:xfrm>
          <a:off x="8699500" y="934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3810</xdr:rowOff>
    </xdr:from>
    <xdr:ext cx="532765" cy="259080"/>
    <xdr:sp macro="" textlink="">
      <xdr:nvSpPr>
        <xdr:cNvPr id="349" name="テキスト ボックス 348"/>
        <xdr:cNvSpPr txBox="1"/>
      </xdr:nvSpPr>
      <xdr:spPr>
        <a:xfrm>
          <a:off x="8482965" y="94335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66675</xdr:rowOff>
    </xdr:from>
    <xdr:to xmlns:xdr="http://schemas.openxmlformats.org/drawingml/2006/spreadsheetDrawing">
      <xdr:col>41</xdr:col>
      <xdr:colOff>50800</xdr:colOff>
      <xdr:row>53</xdr:row>
      <xdr:rowOff>125095</xdr:rowOff>
    </xdr:to>
    <xdr:cxnSp macro="">
      <xdr:nvCxnSpPr>
        <xdr:cNvPr id="350" name="直線コネクタ 349"/>
        <xdr:cNvCxnSpPr/>
      </xdr:nvCxnSpPr>
      <xdr:spPr>
        <a:xfrm flipV="1">
          <a:off x="6972300" y="8982075"/>
          <a:ext cx="8890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88900</xdr:rowOff>
    </xdr:from>
    <xdr:to xmlns:xdr="http://schemas.openxmlformats.org/drawingml/2006/spreadsheetDrawing">
      <xdr:col>41</xdr:col>
      <xdr:colOff>101600</xdr:colOff>
      <xdr:row>58</xdr:row>
      <xdr:rowOff>19050</xdr:rowOff>
    </xdr:to>
    <xdr:sp macro="" textlink="">
      <xdr:nvSpPr>
        <xdr:cNvPr id="351" name="フローチャート: 判断 350"/>
        <xdr:cNvSpPr/>
      </xdr:nvSpPr>
      <xdr:spPr>
        <a:xfrm>
          <a:off x="7810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10160</xdr:rowOff>
    </xdr:from>
    <xdr:ext cx="532765" cy="259080"/>
    <xdr:sp macro="" textlink="">
      <xdr:nvSpPr>
        <xdr:cNvPr id="352" name="テキスト ボックス 351"/>
        <xdr:cNvSpPr txBox="1"/>
      </xdr:nvSpPr>
      <xdr:spPr>
        <a:xfrm>
          <a:off x="7593965" y="9954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116840</xdr:rowOff>
    </xdr:from>
    <xdr:to xmlns:xdr="http://schemas.openxmlformats.org/drawingml/2006/spreadsheetDrawing">
      <xdr:col>36</xdr:col>
      <xdr:colOff>165100</xdr:colOff>
      <xdr:row>57</xdr:row>
      <xdr:rowOff>46990</xdr:rowOff>
    </xdr:to>
    <xdr:sp macro="" textlink="">
      <xdr:nvSpPr>
        <xdr:cNvPr id="353" name="フローチャート: 判断 352"/>
        <xdr:cNvSpPr/>
      </xdr:nvSpPr>
      <xdr:spPr>
        <a:xfrm>
          <a:off x="6921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38100</xdr:rowOff>
    </xdr:from>
    <xdr:ext cx="532765" cy="259080"/>
    <xdr:sp macro="" textlink="">
      <xdr:nvSpPr>
        <xdr:cNvPr id="354" name="テキスト ボックス 353"/>
        <xdr:cNvSpPr txBox="1"/>
      </xdr:nvSpPr>
      <xdr:spPr>
        <a:xfrm>
          <a:off x="6704965" y="9810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5"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6" name="テキスト ボックス 35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7" name="テキスト ボックス 35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8" name="テキスト ボックス 35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9" name="テキスト ボックス 35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50</xdr:row>
      <xdr:rowOff>86995</xdr:rowOff>
    </xdr:from>
    <xdr:to xmlns:xdr="http://schemas.openxmlformats.org/drawingml/2006/spreadsheetDrawing">
      <xdr:col>55</xdr:col>
      <xdr:colOff>50800</xdr:colOff>
      <xdr:row>51</xdr:row>
      <xdr:rowOff>17780</xdr:rowOff>
    </xdr:to>
    <xdr:sp macro="" textlink="">
      <xdr:nvSpPr>
        <xdr:cNvPr id="360" name="楕円 359"/>
        <xdr:cNvSpPr/>
      </xdr:nvSpPr>
      <xdr:spPr>
        <a:xfrm>
          <a:off x="10426700" y="8659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40640</xdr:rowOff>
    </xdr:from>
    <xdr:ext cx="534670" cy="257175"/>
    <xdr:sp macro="" textlink="">
      <xdr:nvSpPr>
        <xdr:cNvPr id="361" name="農林水産業費該当値テキスト"/>
        <xdr:cNvSpPr txBox="1"/>
      </xdr:nvSpPr>
      <xdr:spPr>
        <a:xfrm>
          <a:off x="10528300" y="86131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51</xdr:row>
      <xdr:rowOff>19050</xdr:rowOff>
    </xdr:from>
    <xdr:to xmlns:xdr="http://schemas.openxmlformats.org/drawingml/2006/spreadsheetDrawing">
      <xdr:col>50</xdr:col>
      <xdr:colOff>165100</xdr:colOff>
      <xdr:row>51</xdr:row>
      <xdr:rowOff>120650</xdr:rowOff>
    </xdr:to>
    <xdr:sp macro="" textlink="">
      <xdr:nvSpPr>
        <xdr:cNvPr id="362" name="楕円 361"/>
        <xdr:cNvSpPr/>
      </xdr:nvSpPr>
      <xdr:spPr>
        <a:xfrm>
          <a:off x="9588500" y="8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49</xdr:row>
      <xdr:rowOff>137160</xdr:rowOff>
    </xdr:from>
    <xdr:ext cx="532765" cy="259080"/>
    <xdr:sp macro="" textlink="">
      <xdr:nvSpPr>
        <xdr:cNvPr id="363" name="テキスト ボックス 362"/>
        <xdr:cNvSpPr txBox="1"/>
      </xdr:nvSpPr>
      <xdr:spPr>
        <a:xfrm>
          <a:off x="9371965" y="8538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138430</xdr:rowOff>
    </xdr:from>
    <xdr:to xmlns:xdr="http://schemas.openxmlformats.org/drawingml/2006/spreadsheetDrawing">
      <xdr:col>46</xdr:col>
      <xdr:colOff>38100</xdr:colOff>
      <xdr:row>53</xdr:row>
      <xdr:rowOff>68580</xdr:rowOff>
    </xdr:to>
    <xdr:sp macro="" textlink="">
      <xdr:nvSpPr>
        <xdr:cNvPr id="364" name="楕円 363"/>
        <xdr:cNvSpPr/>
      </xdr:nvSpPr>
      <xdr:spPr>
        <a:xfrm>
          <a:off x="8699500" y="905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51</xdr:row>
      <xdr:rowOff>85090</xdr:rowOff>
    </xdr:from>
    <xdr:ext cx="532765" cy="259080"/>
    <xdr:sp macro="" textlink="">
      <xdr:nvSpPr>
        <xdr:cNvPr id="365" name="テキスト ボックス 364"/>
        <xdr:cNvSpPr txBox="1"/>
      </xdr:nvSpPr>
      <xdr:spPr>
        <a:xfrm>
          <a:off x="8482965" y="8829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52</xdr:row>
      <xdr:rowOff>15875</xdr:rowOff>
    </xdr:from>
    <xdr:to xmlns:xdr="http://schemas.openxmlformats.org/drawingml/2006/spreadsheetDrawing">
      <xdr:col>41</xdr:col>
      <xdr:colOff>101600</xdr:colOff>
      <xdr:row>52</xdr:row>
      <xdr:rowOff>117475</xdr:rowOff>
    </xdr:to>
    <xdr:sp macro="" textlink="">
      <xdr:nvSpPr>
        <xdr:cNvPr id="366" name="楕円 365"/>
        <xdr:cNvSpPr/>
      </xdr:nvSpPr>
      <xdr:spPr>
        <a:xfrm>
          <a:off x="7810500" y="89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50</xdr:row>
      <xdr:rowOff>133985</xdr:rowOff>
    </xdr:from>
    <xdr:ext cx="532765" cy="257175"/>
    <xdr:sp macro="" textlink="">
      <xdr:nvSpPr>
        <xdr:cNvPr id="367" name="テキスト ボックス 366"/>
        <xdr:cNvSpPr txBox="1"/>
      </xdr:nvSpPr>
      <xdr:spPr>
        <a:xfrm>
          <a:off x="7593965" y="87064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74930</xdr:rowOff>
    </xdr:from>
    <xdr:to xmlns:xdr="http://schemas.openxmlformats.org/drawingml/2006/spreadsheetDrawing">
      <xdr:col>36</xdr:col>
      <xdr:colOff>165100</xdr:colOff>
      <xdr:row>54</xdr:row>
      <xdr:rowOff>4445</xdr:rowOff>
    </xdr:to>
    <xdr:sp macro="" textlink="">
      <xdr:nvSpPr>
        <xdr:cNvPr id="368" name="楕円 367"/>
        <xdr:cNvSpPr/>
      </xdr:nvSpPr>
      <xdr:spPr>
        <a:xfrm>
          <a:off x="6921500" y="9161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20955</xdr:rowOff>
    </xdr:from>
    <xdr:ext cx="532765" cy="257175"/>
    <xdr:sp macro="" textlink="">
      <xdr:nvSpPr>
        <xdr:cNvPr id="369" name="テキスト ボックス 368"/>
        <xdr:cNvSpPr txBox="1"/>
      </xdr:nvSpPr>
      <xdr:spPr>
        <a:xfrm>
          <a:off x="6704965" y="8936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78" name="テキスト ボックス 377"/>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9" name="直線コネクタ 37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80</xdr:row>
      <xdr:rowOff>111760</xdr:rowOff>
    </xdr:from>
    <xdr:ext cx="247015" cy="257175"/>
    <xdr:sp macro="" textlink="">
      <xdr:nvSpPr>
        <xdr:cNvPr id="380" name="テキスト ボックス 379"/>
        <xdr:cNvSpPr txBox="1"/>
      </xdr:nvSpPr>
      <xdr:spPr>
        <a:xfrm>
          <a:off x="6355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1" name="直線コネクタ 380"/>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128270</xdr:rowOff>
    </xdr:from>
    <xdr:ext cx="531495" cy="259080"/>
    <xdr:sp macro="" textlink="">
      <xdr:nvSpPr>
        <xdr:cNvPr id="382" name="テキスト ボックス 381"/>
        <xdr:cNvSpPr txBox="1"/>
      </xdr:nvSpPr>
      <xdr:spPr>
        <a:xfrm>
          <a:off x="6072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3" name="直線コネクタ 382"/>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7175"/>
    <xdr:sp macro="" textlink="">
      <xdr:nvSpPr>
        <xdr:cNvPr id="384" name="テキスト ボックス 383"/>
        <xdr:cNvSpPr txBox="1"/>
      </xdr:nvSpPr>
      <xdr:spPr>
        <a:xfrm>
          <a:off x="6072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5" name="直線コネクタ 384"/>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6" name="テキスト ボックス 385"/>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7" name="直線コネクタ 386"/>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7175"/>
    <xdr:sp macro="" textlink="">
      <xdr:nvSpPr>
        <xdr:cNvPr id="388" name="テキスト ボックス 387"/>
        <xdr:cNvSpPr txBox="1"/>
      </xdr:nvSpPr>
      <xdr:spPr>
        <a:xfrm>
          <a:off x="6072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9" name="直線コネクタ 388"/>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0" name="テキスト ボックス 389"/>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1" name="直線コネクタ 390"/>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392" name="テキスト ボックス 391"/>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7175"/>
    <xdr:sp macro="" textlink="">
      <xdr:nvSpPr>
        <xdr:cNvPr id="394" name="テキスト ボックス 393"/>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63500</xdr:rowOff>
    </xdr:from>
    <xdr:to xmlns:xdr="http://schemas.openxmlformats.org/drawingml/2006/spreadsheetDrawing">
      <xdr:col>54</xdr:col>
      <xdr:colOff>189865</xdr:colOff>
      <xdr:row>78</xdr:row>
      <xdr:rowOff>40640</xdr:rowOff>
    </xdr:to>
    <xdr:cxnSp macro="">
      <xdr:nvCxnSpPr>
        <xdr:cNvPr id="396" name="直線コネクタ 395"/>
        <xdr:cNvCxnSpPr/>
      </xdr:nvCxnSpPr>
      <xdr:spPr>
        <a:xfrm flipV="1">
          <a:off x="10475595" y="12236450"/>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43815</xdr:rowOff>
    </xdr:from>
    <xdr:ext cx="534670" cy="257175"/>
    <xdr:sp macro="" textlink="">
      <xdr:nvSpPr>
        <xdr:cNvPr id="397" name="商工費最小値テキスト"/>
        <xdr:cNvSpPr txBox="1"/>
      </xdr:nvSpPr>
      <xdr:spPr>
        <a:xfrm>
          <a:off x="10528300" y="134169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40640</xdr:rowOff>
    </xdr:from>
    <xdr:to xmlns:xdr="http://schemas.openxmlformats.org/drawingml/2006/spreadsheetDrawing">
      <xdr:col>55</xdr:col>
      <xdr:colOff>88900</xdr:colOff>
      <xdr:row>78</xdr:row>
      <xdr:rowOff>40640</xdr:rowOff>
    </xdr:to>
    <xdr:cxnSp macro="">
      <xdr:nvCxnSpPr>
        <xdr:cNvPr id="398" name="直線コネクタ 397"/>
        <xdr:cNvCxnSpPr/>
      </xdr:nvCxnSpPr>
      <xdr:spPr>
        <a:xfrm>
          <a:off x="10388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10160</xdr:rowOff>
    </xdr:from>
    <xdr:ext cx="534670" cy="259080"/>
    <xdr:sp macro="" textlink="">
      <xdr:nvSpPr>
        <xdr:cNvPr id="399" name="商工費最大値テキスト"/>
        <xdr:cNvSpPr txBox="1"/>
      </xdr:nvSpPr>
      <xdr:spPr>
        <a:xfrm>
          <a:off x="10528300" y="1201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53,084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63500</xdr:rowOff>
    </xdr:from>
    <xdr:to xmlns:xdr="http://schemas.openxmlformats.org/drawingml/2006/spreadsheetDrawing">
      <xdr:col>55</xdr:col>
      <xdr:colOff>88900</xdr:colOff>
      <xdr:row>71</xdr:row>
      <xdr:rowOff>63500</xdr:rowOff>
    </xdr:to>
    <xdr:cxnSp macro="">
      <xdr:nvCxnSpPr>
        <xdr:cNvPr id="400" name="直線コネクタ 399"/>
        <xdr:cNvCxnSpPr/>
      </xdr:nvCxnSpPr>
      <xdr:spPr>
        <a:xfrm>
          <a:off x="10388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164465</xdr:rowOff>
    </xdr:from>
    <xdr:to xmlns:xdr="http://schemas.openxmlformats.org/drawingml/2006/spreadsheetDrawing">
      <xdr:col>55</xdr:col>
      <xdr:colOff>0</xdr:colOff>
      <xdr:row>71</xdr:row>
      <xdr:rowOff>63500</xdr:rowOff>
    </xdr:to>
    <xdr:cxnSp macro="">
      <xdr:nvCxnSpPr>
        <xdr:cNvPr id="401" name="直線コネクタ 400"/>
        <xdr:cNvCxnSpPr/>
      </xdr:nvCxnSpPr>
      <xdr:spPr>
        <a:xfrm>
          <a:off x="9639300" y="1216596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26670</xdr:rowOff>
    </xdr:from>
    <xdr:ext cx="534670" cy="259080"/>
    <xdr:sp macro="" textlink="">
      <xdr:nvSpPr>
        <xdr:cNvPr id="402" name="商工費平均値テキスト"/>
        <xdr:cNvSpPr txBox="1"/>
      </xdr:nvSpPr>
      <xdr:spPr>
        <a:xfrm>
          <a:off x="10528300" y="12713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48260</xdr:rowOff>
    </xdr:from>
    <xdr:to xmlns:xdr="http://schemas.openxmlformats.org/drawingml/2006/spreadsheetDrawing">
      <xdr:col>55</xdr:col>
      <xdr:colOff>50800</xdr:colOff>
      <xdr:row>74</xdr:row>
      <xdr:rowOff>149860</xdr:rowOff>
    </xdr:to>
    <xdr:sp macro="" textlink="">
      <xdr:nvSpPr>
        <xdr:cNvPr id="403" name="フローチャート: 判断 402"/>
        <xdr:cNvSpPr/>
      </xdr:nvSpPr>
      <xdr:spPr>
        <a:xfrm>
          <a:off x="10426700" y="1273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70</xdr:row>
      <xdr:rowOff>120650</xdr:rowOff>
    </xdr:from>
    <xdr:to xmlns:xdr="http://schemas.openxmlformats.org/drawingml/2006/spreadsheetDrawing">
      <xdr:col>50</xdr:col>
      <xdr:colOff>114300</xdr:colOff>
      <xdr:row>70</xdr:row>
      <xdr:rowOff>164465</xdr:rowOff>
    </xdr:to>
    <xdr:cxnSp macro="">
      <xdr:nvCxnSpPr>
        <xdr:cNvPr id="404" name="直線コネクタ 403"/>
        <xdr:cNvCxnSpPr/>
      </xdr:nvCxnSpPr>
      <xdr:spPr>
        <a:xfrm>
          <a:off x="8750300" y="1212215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73</xdr:row>
      <xdr:rowOff>6350</xdr:rowOff>
    </xdr:from>
    <xdr:to xmlns:xdr="http://schemas.openxmlformats.org/drawingml/2006/spreadsheetDrawing">
      <xdr:col>50</xdr:col>
      <xdr:colOff>165100</xdr:colOff>
      <xdr:row>73</xdr:row>
      <xdr:rowOff>107315</xdr:rowOff>
    </xdr:to>
    <xdr:sp macro="" textlink="">
      <xdr:nvSpPr>
        <xdr:cNvPr id="405" name="フローチャート: 判断 404"/>
        <xdr:cNvSpPr/>
      </xdr:nvSpPr>
      <xdr:spPr>
        <a:xfrm>
          <a:off x="9588500" y="12522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98425</xdr:rowOff>
    </xdr:from>
    <xdr:ext cx="532765" cy="257175"/>
    <xdr:sp macro="" textlink="">
      <xdr:nvSpPr>
        <xdr:cNvPr id="406" name="テキスト ボックス 405"/>
        <xdr:cNvSpPr txBox="1"/>
      </xdr:nvSpPr>
      <xdr:spPr>
        <a:xfrm>
          <a:off x="9371965" y="126142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70</xdr:row>
      <xdr:rowOff>120650</xdr:rowOff>
    </xdr:from>
    <xdr:to xmlns:xdr="http://schemas.openxmlformats.org/drawingml/2006/spreadsheetDrawing">
      <xdr:col>45</xdr:col>
      <xdr:colOff>177800</xdr:colOff>
      <xdr:row>73</xdr:row>
      <xdr:rowOff>8890</xdr:rowOff>
    </xdr:to>
    <xdr:cxnSp macro="">
      <xdr:nvCxnSpPr>
        <xdr:cNvPr id="407" name="直線コネクタ 406"/>
        <xdr:cNvCxnSpPr/>
      </xdr:nvCxnSpPr>
      <xdr:spPr>
        <a:xfrm flipV="1">
          <a:off x="7861300" y="12122150"/>
          <a:ext cx="8890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73</xdr:row>
      <xdr:rowOff>38100</xdr:rowOff>
    </xdr:from>
    <xdr:to xmlns:xdr="http://schemas.openxmlformats.org/drawingml/2006/spreadsheetDrawing">
      <xdr:col>46</xdr:col>
      <xdr:colOff>38100</xdr:colOff>
      <xdr:row>73</xdr:row>
      <xdr:rowOff>139700</xdr:rowOff>
    </xdr:to>
    <xdr:sp macro="" textlink="">
      <xdr:nvSpPr>
        <xdr:cNvPr id="408" name="フローチャート: 判断 407"/>
        <xdr:cNvSpPr/>
      </xdr:nvSpPr>
      <xdr:spPr>
        <a:xfrm>
          <a:off x="8699500" y="1255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130810</xdr:rowOff>
    </xdr:from>
    <xdr:ext cx="532765" cy="259080"/>
    <xdr:sp macro="" textlink="">
      <xdr:nvSpPr>
        <xdr:cNvPr id="409" name="テキスト ボックス 408"/>
        <xdr:cNvSpPr txBox="1"/>
      </xdr:nvSpPr>
      <xdr:spPr>
        <a:xfrm>
          <a:off x="8482965" y="12646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8890</xdr:rowOff>
    </xdr:from>
    <xdr:to xmlns:xdr="http://schemas.openxmlformats.org/drawingml/2006/spreadsheetDrawing">
      <xdr:col>41</xdr:col>
      <xdr:colOff>50800</xdr:colOff>
      <xdr:row>77</xdr:row>
      <xdr:rowOff>60325</xdr:rowOff>
    </xdr:to>
    <xdr:cxnSp macro="">
      <xdr:nvCxnSpPr>
        <xdr:cNvPr id="410" name="直線コネクタ 409"/>
        <xdr:cNvCxnSpPr/>
      </xdr:nvCxnSpPr>
      <xdr:spPr>
        <a:xfrm flipV="1">
          <a:off x="6972300" y="12524740"/>
          <a:ext cx="889000" cy="737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72390</xdr:rowOff>
    </xdr:from>
    <xdr:to xmlns:xdr="http://schemas.openxmlformats.org/drawingml/2006/spreadsheetDrawing">
      <xdr:col>41</xdr:col>
      <xdr:colOff>101600</xdr:colOff>
      <xdr:row>77</xdr:row>
      <xdr:rowOff>2540</xdr:rowOff>
    </xdr:to>
    <xdr:sp macro="" textlink="">
      <xdr:nvSpPr>
        <xdr:cNvPr id="411" name="フローチャート: 判断 410"/>
        <xdr:cNvSpPr/>
      </xdr:nvSpPr>
      <xdr:spPr>
        <a:xfrm>
          <a:off x="7810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165100</xdr:rowOff>
    </xdr:from>
    <xdr:ext cx="532765" cy="259080"/>
    <xdr:sp macro="" textlink="">
      <xdr:nvSpPr>
        <xdr:cNvPr id="412" name="テキスト ボックス 411"/>
        <xdr:cNvSpPr txBox="1"/>
      </xdr:nvSpPr>
      <xdr:spPr>
        <a:xfrm>
          <a:off x="7593965" y="131953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56515</xdr:rowOff>
    </xdr:from>
    <xdr:to xmlns:xdr="http://schemas.openxmlformats.org/drawingml/2006/spreadsheetDrawing">
      <xdr:col>36</xdr:col>
      <xdr:colOff>165100</xdr:colOff>
      <xdr:row>78</xdr:row>
      <xdr:rowOff>158115</xdr:rowOff>
    </xdr:to>
    <xdr:sp macro="" textlink="">
      <xdr:nvSpPr>
        <xdr:cNvPr id="413" name="フローチャート: 判断 412"/>
        <xdr:cNvSpPr/>
      </xdr:nvSpPr>
      <xdr:spPr>
        <a:xfrm>
          <a:off x="6921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149225</xdr:rowOff>
    </xdr:from>
    <xdr:ext cx="532765" cy="259080"/>
    <xdr:sp macro="" textlink="">
      <xdr:nvSpPr>
        <xdr:cNvPr id="414" name="テキスト ボックス 413"/>
        <xdr:cNvSpPr txBox="1"/>
      </xdr:nvSpPr>
      <xdr:spPr>
        <a:xfrm>
          <a:off x="6704965" y="135223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71</xdr:row>
      <xdr:rowOff>12700</xdr:rowOff>
    </xdr:from>
    <xdr:to xmlns:xdr="http://schemas.openxmlformats.org/drawingml/2006/spreadsheetDrawing">
      <xdr:col>55</xdr:col>
      <xdr:colOff>50800</xdr:colOff>
      <xdr:row>71</xdr:row>
      <xdr:rowOff>114300</xdr:rowOff>
    </xdr:to>
    <xdr:sp macro="" textlink="">
      <xdr:nvSpPr>
        <xdr:cNvPr id="420" name="楕円 419"/>
        <xdr:cNvSpPr/>
      </xdr:nvSpPr>
      <xdr:spPr>
        <a:xfrm>
          <a:off x="10426700" y="121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70</xdr:row>
      <xdr:rowOff>137160</xdr:rowOff>
    </xdr:from>
    <xdr:ext cx="534670" cy="259080"/>
    <xdr:sp macro="" textlink="">
      <xdr:nvSpPr>
        <xdr:cNvPr id="421" name="商工費該当値テキスト"/>
        <xdr:cNvSpPr txBox="1"/>
      </xdr:nvSpPr>
      <xdr:spPr>
        <a:xfrm>
          <a:off x="10528300" y="1213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70</xdr:row>
      <xdr:rowOff>113665</xdr:rowOff>
    </xdr:from>
    <xdr:to xmlns:xdr="http://schemas.openxmlformats.org/drawingml/2006/spreadsheetDrawing">
      <xdr:col>50</xdr:col>
      <xdr:colOff>165100</xdr:colOff>
      <xdr:row>71</xdr:row>
      <xdr:rowOff>43815</xdr:rowOff>
    </xdr:to>
    <xdr:sp macro="" textlink="">
      <xdr:nvSpPr>
        <xdr:cNvPr id="422" name="楕円 421"/>
        <xdr:cNvSpPr/>
      </xdr:nvSpPr>
      <xdr:spPr>
        <a:xfrm>
          <a:off x="9588500" y="121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69</xdr:row>
      <xdr:rowOff>60325</xdr:rowOff>
    </xdr:from>
    <xdr:ext cx="532765" cy="259080"/>
    <xdr:sp macro="" textlink="">
      <xdr:nvSpPr>
        <xdr:cNvPr id="423" name="テキスト ボックス 422"/>
        <xdr:cNvSpPr txBox="1"/>
      </xdr:nvSpPr>
      <xdr:spPr>
        <a:xfrm>
          <a:off x="9371965" y="11890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70</xdr:row>
      <xdr:rowOff>69850</xdr:rowOff>
    </xdr:from>
    <xdr:to xmlns:xdr="http://schemas.openxmlformats.org/drawingml/2006/spreadsheetDrawing">
      <xdr:col>46</xdr:col>
      <xdr:colOff>38100</xdr:colOff>
      <xdr:row>70</xdr:row>
      <xdr:rowOff>171450</xdr:rowOff>
    </xdr:to>
    <xdr:sp macro="" textlink="">
      <xdr:nvSpPr>
        <xdr:cNvPr id="424" name="楕円 423"/>
        <xdr:cNvSpPr/>
      </xdr:nvSpPr>
      <xdr:spPr>
        <a:xfrm>
          <a:off x="8699500" y="120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69</xdr:row>
      <xdr:rowOff>16510</xdr:rowOff>
    </xdr:from>
    <xdr:ext cx="532765" cy="259080"/>
    <xdr:sp macro="" textlink="">
      <xdr:nvSpPr>
        <xdr:cNvPr id="425" name="テキスト ボックス 424"/>
        <xdr:cNvSpPr txBox="1"/>
      </xdr:nvSpPr>
      <xdr:spPr>
        <a:xfrm>
          <a:off x="8482965" y="118465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72</xdr:row>
      <xdr:rowOff>129540</xdr:rowOff>
    </xdr:from>
    <xdr:to xmlns:xdr="http://schemas.openxmlformats.org/drawingml/2006/spreadsheetDrawing">
      <xdr:col>41</xdr:col>
      <xdr:colOff>101600</xdr:colOff>
      <xdr:row>73</xdr:row>
      <xdr:rowOff>59690</xdr:rowOff>
    </xdr:to>
    <xdr:sp macro="" textlink="">
      <xdr:nvSpPr>
        <xdr:cNvPr id="426" name="楕円 425"/>
        <xdr:cNvSpPr/>
      </xdr:nvSpPr>
      <xdr:spPr>
        <a:xfrm>
          <a:off x="78105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71</xdr:row>
      <xdr:rowOff>76200</xdr:rowOff>
    </xdr:from>
    <xdr:ext cx="532765" cy="257175"/>
    <xdr:sp macro="" textlink="">
      <xdr:nvSpPr>
        <xdr:cNvPr id="427" name="テキスト ボックス 426"/>
        <xdr:cNvSpPr txBox="1"/>
      </xdr:nvSpPr>
      <xdr:spPr>
        <a:xfrm>
          <a:off x="7593965" y="12249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9525</xdr:rowOff>
    </xdr:from>
    <xdr:to xmlns:xdr="http://schemas.openxmlformats.org/drawingml/2006/spreadsheetDrawing">
      <xdr:col>36</xdr:col>
      <xdr:colOff>165100</xdr:colOff>
      <xdr:row>77</xdr:row>
      <xdr:rowOff>111125</xdr:rowOff>
    </xdr:to>
    <xdr:sp macro="" textlink="">
      <xdr:nvSpPr>
        <xdr:cNvPr id="428" name="楕円 427"/>
        <xdr:cNvSpPr/>
      </xdr:nvSpPr>
      <xdr:spPr>
        <a:xfrm>
          <a:off x="6921500" y="132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127635</xdr:rowOff>
    </xdr:from>
    <xdr:ext cx="532765" cy="259080"/>
    <xdr:sp macro="" textlink="">
      <xdr:nvSpPr>
        <xdr:cNvPr id="429" name="テキスト ボックス 428"/>
        <xdr:cNvSpPr txBox="1"/>
      </xdr:nvSpPr>
      <xdr:spPr>
        <a:xfrm>
          <a:off x="6704965" y="129863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38" name="テキスト ボックス 437"/>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57175"/>
    <xdr:sp macro="" textlink="">
      <xdr:nvSpPr>
        <xdr:cNvPr id="440" name="テキスト ボックス 439"/>
        <xdr:cNvSpPr txBox="1"/>
      </xdr:nvSpPr>
      <xdr:spPr>
        <a:xfrm>
          <a:off x="6072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1" name="直線コネクタ 44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2" name="テキスト ボックス 441"/>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3" name="直線コネクタ 44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4" name="テキスト ボックス 443"/>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175"/>
    <xdr:sp macro="" textlink="">
      <xdr:nvSpPr>
        <xdr:cNvPr id="446" name="テキスト ボックス 445"/>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7" name="直線コネクタ 44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8" name="テキスト ボックス 447"/>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9" name="直線コネクタ 44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50" name="テキスト ボックス 449"/>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7175"/>
    <xdr:sp macro="" textlink="">
      <xdr:nvSpPr>
        <xdr:cNvPr id="452" name="テキスト ボックス 451"/>
        <xdr:cNvSpPr txBox="1"/>
      </xdr:nvSpPr>
      <xdr:spPr>
        <a:xfrm>
          <a:off x="6072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34925</xdr:rowOff>
    </xdr:from>
    <xdr:to xmlns:xdr="http://schemas.openxmlformats.org/drawingml/2006/spreadsheetDrawing">
      <xdr:col>54</xdr:col>
      <xdr:colOff>189865</xdr:colOff>
      <xdr:row>96</xdr:row>
      <xdr:rowOff>73025</xdr:rowOff>
    </xdr:to>
    <xdr:cxnSp macro="">
      <xdr:nvCxnSpPr>
        <xdr:cNvPr id="454" name="直線コネクタ 453"/>
        <xdr:cNvCxnSpPr/>
      </xdr:nvCxnSpPr>
      <xdr:spPr>
        <a:xfrm flipV="1">
          <a:off x="10475595" y="15636875"/>
          <a:ext cx="1270" cy="895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76835</xdr:rowOff>
    </xdr:from>
    <xdr:ext cx="534670" cy="257175"/>
    <xdr:sp macro="" textlink="">
      <xdr:nvSpPr>
        <xdr:cNvPr id="455" name="土木費最小値テキスト"/>
        <xdr:cNvSpPr txBox="1"/>
      </xdr:nvSpPr>
      <xdr:spPr>
        <a:xfrm>
          <a:off x="10528300" y="165360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96</xdr:row>
      <xdr:rowOff>73025</xdr:rowOff>
    </xdr:from>
    <xdr:to xmlns:xdr="http://schemas.openxmlformats.org/drawingml/2006/spreadsheetDrawing">
      <xdr:col>55</xdr:col>
      <xdr:colOff>88900</xdr:colOff>
      <xdr:row>96</xdr:row>
      <xdr:rowOff>73025</xdr:rowOff>
    </xdr:to>
    <xdr:cxnSp macro="">
      <xdr:nvCxnSpPr>
        <xdr:cNvPr id="456" name="直線コネクタ 455"/>
        <xdr:cNvCxnSpPr/>
      </xdr:nvCxnSpPr>
      <xdr:spPr>
        <a:xfrm>
          <a:off x="10388600" y="16532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153035</xdr:rowOff>
    </xdr:from>
    <xdr:ext cx="534670" cy="259080"/>
    <xdr:sp macro="" textlink="">
      <xdr:nvSpPr>
        <xdr:cNvPr id="457" name="土木費最大値テキスト"/>
        <xdr:cNvSpPr txBox="1"/>
      </xdr:nvSpPr>
      <xdr:spPr>
        <a:xfrm>
          <a:off x="10528300" y="15412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52,876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34925</xdr:rowOff>
    </xdr:from>
    <xdr:to xmlns:xdr="http://schemas.openxmlformats.org/drawingml/2006/spreadsheetDrawing">
      <xdr:col>55</xdr:col>
      <xdr:colOff>88900</xdr:colOff>
      <xdr:row>91</xdr:row>
      <xdr:rowOff>34925</xdr:rowOff>
    </xdr:to>
    <xdr:cxnSp macro="">
      <xdr:nvCxnSpPr>
        <xdr:cNvPr id="458" name="直線コネクタ 457"/>
        <xdr:cNvCxnSpPr/>
      </xdr:nvCxnSpPr>
      <xdr:spPr>
        <a:xfrm>
          <a:off x="10388600" y="1563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91</xdr:row>
      <xdr:rowOff>34925</xdr:rowOff>
    </xdr:from>
    <xdr:to xmlns:xdr="http://schemas.openxmlformats.org/drawingml/2006/spreadsheetDrawing">
      <xdr:col>55</xdr:col>
      <xdr:colOff>0</xdr:colOff>
      <xdr:row>95</xdr:row>
      <xdr:rowOff>111760</xdr:rowOff>
    </xdr:to>
    <xdr:cxnSp macro="">
      <xdr:nvCxnSpPr>
        <xdr:cNvPr id="459" name="直線コネクタ 458"/>
        <xdr:cNvCxnSpPr/>
      </xdr:nvCxnSpPr>
      <xdr:spPr>
        <a:xfrm flipV="1">
          <a:off x="9639300" y="15636875"/>
          <a:ext cx="8382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635</xdr:rowOff>
    </xdr:from>
    <xdr:ext cx="534670" cy="259080"/>
    <xdr:sp macro="" textlink="">
      <xdr:nvSpPr>
        <xdr:cNvPr id="460" name="土木費平均値テキスト"/>
        <xdr:cNvSpPr txBox="1"/>
      </xdr:nvSpPr>
      <xdr:spPr>
        <a:xfrm>
          <a:off x="10528300" y="159454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22225</xdr:rowOff>
    </xdr:from>
    <xdr:to xmlns:xdr="http://schemas.openxmlformats.org/drawingml/2006/spreadsheetDrawing">
      <xdr:col>55</xdr:col>
      <xdr:colOff>50800</xdr:colOff>
      <xdr:row>93</xdr:row>
      <xdr:rowOff>123825</xdr:rowOff>
    </xdr:to>
    <xdr:sp macro="" textlink="">
      <xdr:nvSpPr>
        <xdr:cNvPr id="461" name="フローチャート: 判断 460"/>
        <xdr:cNvSpPr/>
      </xdr:nvSpPr>
      <xdr:spPr>
        <a:xfrm>
          <a:off x="10426700" y="1596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111760</xdr:rowOff>
    </xdr:from>
    <xdr:to xmlns:xdr="http://schemas.openxmlformats.org/drawingml/2006/spreadsheetDrawing">
      <xdr:col>50</xdr:col>
      <xdr:colOff>114300</xdr:colOff>
      <xdr:row>97</xdr:row>
      <xdr:rowOff>151130</xdr:rowOff>
    </xdr:to>
    <xdr:cxnSp macro="">
      <xdr:nvCxnSpPr>
        <xdr:cNvPr id="462" name="直線コネクタ 461"/>
        <xdr:cNvCxnSpPr/>
      </xdr:nvCxnSpPr>
      <xdr:spPr>
        <a:xfrm flipV="1">
          <a:off x="8750300" y="16399510"/>
          <a:ext cx="889000" cy="382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92</xdr:row>
      <xdr:rowOff>140335</xdr:rowOff>
    </xdr:from>
    <xdr:to xmlns:xdr="http://schemas.openxmlformats.org/drawingml/2006/spreadsheetDrawing">
      <xdr:col>50</xdr:col>
      <xdr:colOff>165100</xdr:colOff>
      <xdr:row>93</xdr:row>
      <xdr:rowOff>70485</xdr:rowOff>
    </xdr:to>
    <xdr:sp macro="" textlink="">
      <xdr:nvSpPr>
        <xdr:cNvPr id="463" name="フローチャート: 判断 462"/>
        <xdr:cNvSpPr/>
      </xdr:nvSpPr>
      <xdr:spPr>
        <a:xfrm>
          <a:off x="9588500" y="159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91</xdr:row>
      <xdr:rowOff>86995</xdr:rowOff>
    </xdr:from>
    <xdr:ext cx="532765" cy="257175"/>
    <xdr:sp macro="" textlink="">
      <xdr:nvSpPr>
        <xdr:cNvPr id="464" name="テキスト ボックス 463"/>
        <xdr:cNvSpPr txBox="1"/>
      </xdr:nvSpPr>
      <xdr:spPr>
        <a:xfrm>
          <a:off x="9371965" y="156889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104140</xdr:rowOff>
    </xdr:from>
    <xdr:to xmlns:xdr="http://schemas.openxmlformats.org/drawingml/2006/spreadsheetDrawing">
      <xdr:col>45</xdr:col>
      <xdr:colOff>177800</xdr:colOff>
      <xdr:row>97</xdr:row>
      <xdr:rowOff>151130</xdr:rowOff>
    </xdr:to>
    <xdr:cxnSp macro="">
      <xdr:nvCxnSpPr>
        <xdr:cNvPr id="465" name="直線コネクタ 464"/>
        <xdr:cNvCxnSpPr/>
      </xdr:nvCxnSpPr>
      <xdr:spPr>
        <a:xfrm>
          <a:off x="7861300" y="1656334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92</xdr:row>
      <xdr:rowOff>139700</xdr:rowOff>
    </xdr:from>
    <xdr:to xmlns:xdr="http://schemas.openxmlformats.org/drawingml/2006/spreadsheetDrawing">
      <xdr:col>46</xdr:col>
      <xdr:colOff>38100</xdr:colOff>
      <xdr:row>93</xdr:row>
      <xdr:rowOff>69850</xdr:rowOff>
    </xdr:to>
    <xdr:sp macro="" textlink="">
      <xdr:nvSpPr>
        <xdr:cNvPr id="466" name="フローチャート: 判断 465"/>
        <xdr:cNvSpPr/>
      </xdr:nvSpPr>
      <xdr:spPr>
        <a:xfrm>
          <a:off x="8699500" y="159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91</xdr:row>
      <xdr:rowOff>86360</xdr:rowOff>
    </xdr:from>
    <xdr:ext cx="532765" cy="257175"/>
    <xdr:sp macro="" textlink="">
      <xdr:nvSpPr>
        <xdr:cNvPr id="467" name="テキスト ボックス 466"/>
        <xdr:cNvSpPr txBox="1"/>
      </xdr:nvSpPr>
      <xdr:spPr>
        <a:xfrm>
          <a:off x="8482965" y="156883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104140</xdr:rowOff>
    </xdr:from>
    <xdr:to xmlns:xdr="http://schemas.openxmlformats.org/drawingml/2006/spreadsheetDrawing">
      <xdr:col>41</xdr:col>
      <xdr:colOff>50800</xdr:colOff>
      <xdr:row>97</xdr:row>
      <xdr:rowOff>158115</xdr:rowOff>
    </xdr:to>
    <xdr:cxnSp macro="">
      <xdr:nvCxnSpPr>
        <xdr:cNvPr id="468" name="直線コネクタ 467"/>
        <xdr:cNvCxnSpPr/>
      </xdr:nvCxnSpPr>
      <xdr:spPr>
        <a:xfrm flipV="1">
          <a:off x="6972300" y="16563340"/>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55245</xdr:rowOff>
    </xdr:from>
    <xdr:to xmlns:xdr="http://schemas.openxmlformats.org/drawingml/2006/spreadsheetDrawing">
      <xdr:col>41</xdr:col>
      <xdr:colOff>101600</xdr:colOff>
      <xdr:row>98</xdr:row>
      <xdr:rowOff>156845</xdr:rowOff>
    </xdr:to>
    <xdr:sp macro="" textlink="">
      <xdr:nvSpPr>
        <xdr:cNvPr id="469" name="フローチャート: 判断 468"/>
        <xdr:cNvSpPr/>
      </xdr:nvSpPr>
      <xdr:spPr>
        <a:xfrm>
          <a:off x="78105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147955</xdr:rowOff>
    </xdr:from>
    <xdr:ext cx="532765" cy="258445"/>
    <xdr:sp macro="" textlink="">
      <xdr:nvSpPr>
        <xdr:cNvPr id="470" name="テキスト ボックス 469"/>
        <xdr:cNvSpPr txBox="1"/>
      </xdr:nvSpPr>
      <xdr:spPr>
        <a:xfrm>
          <a:off x="7593965" y="169500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29210</xdr:rowOff>
    </xdr:from>
    <xdr:to xmlns:xdr="http://schemas.openxmlformats.org/drawingml/2006/spreadsheetDrawing">
      <xdr:col>36</xdr:col>
      <xdr:colOff>165100</xdr:colOff>
      <xdr:row>95</xdr:row>
      <xdr:rowOff>130810</xdr:rowOff>
    </xdr:to>
    <xdr:sp macro="" textlink="">
      <xdr:nvSpPr>
        <xdr:cNvPr id="471" name="フローチャート: 判断 470"/>
        <xdr:cNvSpPr/>
      </xdr:nvSpPr>
      <xdr:spPr>
        <a:xfrm>
          <a:off x="6921500" y="1631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147320</xdr:rowOff>
    </xdr:from>
    <xdr:ext cx="532765" cy="259080"/>
    <xdr:sp macro="" textlink="">
      <xdr:nvSpPr>
        <xdr:cNvPr id="472" name="テキスト ボックス 471"/>
        <xdr:cNvSpPr txBox="1"/>
      </xdr:nvSpPr>
      <xdr:spPr>
        <a:xfrm>
          <a:off x="6704965" y="16092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90</xdr:row>
      <xdr:rowOff>155575</xdr:rowOff>
    </xdr:from>
    <xdr:to xmlns:xdr="http://schemas.openxmlformats.org/drawingml/2006/spreadsheetDrawing">
      <xdr:col>55</xdr:col>
      <xdr:colOff>50800</xdr:colOff>
      <xdr:row>91</xdr:row>
      <xdr:rowOff>86360</xdr:rowOff>
    </xdr:to>
    <xdr:sp macro="" textlink="">
      <xdr:nvSpPr>
        <xdr:cNvPr id="478" name="楕円 477"/>
        <xdr:cNvSpPr/>
      </xdr:nvSpPr>
      <xdr:spPr>
        <a:xfrm>
          <a:off x="10426700" y="15586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90</xdr:row>
      <xdr:rowOff>109220</xdr:rowOff>
    </xdr:from>
    <xdr:ext cx="534670" cy="257175"/>
    <xdr:sp macro="" textlink="">
      <xdr:nvSpPr>
        <xdr:cNvPr id="479" name="土木費該当値テキスト"/>
        <xdr:cNvSpPr txBox="1"/>
      </xdr:nvSpPr>
      <xdr:spPr>
        <a:xfrm>
          <a:off x="10528300" y="155397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60960</xdr:rowOff>
    </xdr:from>
    <xdr:to xmlns:xdr="http://schemas.openxmlformats.org/drawingml/2006/spreadsheetDrawing">
      <xdr:col>50</xdr:col>
      <xdr:colOff>165100</xdr:colOff>
      <xdr:row>95</xdr:row>
      <xdr:rowOff>162560</xdr:rowOff>
    </xdr:to>
    <xdr:sp macro="" textlink="">
      <xdr:nvSpPr>
        <xdr:cNvPr id="480" name="楕円 479"/>
        <xdr:cNvSpPr/>
      </xdr:nvSpPr>
      <xdr:spPr>
        <a:xfrm>
          <a:off x="9588500" y="163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153670</xdr:rowOff>
    </xdr:from>
    <xdr:ext cx="532765" cy="259080"/>
    <xdr:sp macro="" textlink="">
      <xdr:nvSpPr>
        <xdr:cNvPr id="481" name="テキスト ボックス 480"/>
        <xdr:cNvSpPr txBox="1"/>
      </xdr:nvSpPr>
      <xdr:spPr>
        <a:xfrm>
          <a:off x="9371965" y="16441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100330</xdr:rowOff>
    </xdr:from>
    <xdr:to xmlns:xdr="http://schemas.openxmlformats.org/drawingml/2006/spreadsheetDrawing">
      <xdr:col>46</xdr:col>
      <xdr:colOff>38100</xdr:colOff>
      <xdr:row>98</xdr:row>
      <xdr:rowOff>30480</xdr:rowOff>
    </xdr:to>
    <xdr:sp macro="" textlink="">
      <xdr:nvSpPr>
        <xdr:cNvPr id="482" name="楕円 481"/>
        <xdr:cNvSpPr/>
      </xdr:nvSpPr>
      <xdr:spPr>
        <a:xfrm>
          <a:off x="8699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21590</xdr:rowOff>
    </xdr:from>
    <xdr:ext cx="532765" cy="259080"/>
    <xdr:sp macro="" textlink="">
      <xdr:nvSpPr>
        <xdr:cNvPr id="483" name="テキスト ボックス 482"/>
        <xdr:cNvSpPr txBox="1"/>
      </xdr:nvSpPr>
      <xdr:spPr>
        <a:xfrm>
          <a:off x="8482965" y="168236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84" name="楕円 483"/>
        <xdr:cNvSpPr/>
      </xdr:nvSpPr>
      <xdr:spPr>
        <a:xfrm>
          <a:off x="78105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0</xdr:rowOff>
    </xdr:from>
    <xdr:ext cx="532765" cy="259080"/>
    <xdr:sp macro="" textlink="">
      <xdr:nvSpPr>
        <xdr:cNvPr id="485" name="テキスト ボックス 484"/>
        <xdr:cNvSpPr txBox="1"/>
      </xdr:nvSpPr>
      <xdr:spPr>
        <a:xfrm>
          <a:off x="7593965" y="16287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107315</xdr:rowOff>
    </xdr:from>
    <xdr:to xmlns:xdr="http://schemas.openxmlformats.org/drawingml/2006/spreadsheetDrawing">
      <xdr:col>36</xdr:col>
      <xdr:colOff>165100</xdr:colOff>
      <xdr:row>98</xdr:row>
      <xdr:rowOff>37465</xdr:rowOff>
    </xdr:to>
    <xdr:sp macro="" textlink="">
      <xdr:nvSpPr>
        <xdr:cNvPr id="486" name="楕円 485"/>
        <xdr:cNvSpPr/>
      </xdr:nvSpPr>
      <xdr:spPr>
        <a:xfrm>
          <a:off x="6921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29210</xdr:rowOff>
    </xdr:from>
    <xdr:ext cx="532765" cy="257175"/>
    <xdr:sp macro="" textlink="">
      <xdr:nvSpPr>
        <xdr:cNvPr id="487" name="テキスト ボックス 486"/>
        <xdr:cNvSpPr txBox="1"/>
      </xdr:nvSpPr>
      <xdr:spPr>
        <a:xfrm>
          <a:off x="6704965" y="168313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6" name="テキスト ボックス 495"/>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1495" cy="257175"/>
    <xdr:sp macro="" textlink="">
      <xdr:nvSpPr>
        <xdr:cNvPr id="498" name="テキスト ボックス 497"/>
        <xdr:cNvSpPr txBox="1"/>
      </xdr:nvSpPr>
      <xdr:spPr>
        <a:xfrm>
          <a:off x="11914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9" name="直線コネクタ 498"/>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0" name="テキスト ボックス 499"/>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1" name="直線コネクタ 500"/>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175"/>
    <xdr:sp macro="" textlink="">
      <xdr:nvSpPr>
        <xdr:cNvPr id="502" name="テキスト ボックス 501"/>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3" name="直線コネクタ 502"/>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4" name="テキスト ボックス 503"/>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5" name="直線コネクタ 504"/>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175"/>
    <xdr:sp macro="" textlink="">
      <xdr:nvSpPr>
        <xdr:cNvPr id="506" name="テキスト ボックス 505"/>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7" name="直線コネクタ 506"/>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8" name="テキスト ボックス 507"/>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9" name="直線コネクタ 508"/>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0" name="テキスト ボックス 509"/>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175"/>
    <xdr:sp macro="" textlink="">
      <xdr:nvSpPr>
        <xdr:cNvPr id="512" name="テキスト ボックス 511"/>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161925</xdr:rowOff>
    </xdr:from>
    <xdr:to xmlns:xdr="http://schemas.openxmlformats.org/drawingml/2006/spreadsheetDrawing">
      <xdr:col>85</xdr:col>
      <xdr:colOff>126365</xdr:colOff>
      <xdr:row>38</xdr:row>
      <xdr:rowOff>121920</xdr:rowOff>
    </xdr:to>
    <xdr:cxnSp macro="">
      <xdr:nvCxnSpPr>
        <xdr:cNvPr id="514" name="直線コネクタ 513"/>
        <xdr:cNvCxnSpPr/>
      </xdr:nvCxnSpPr>
      <xdr:spPr>
        <a:xfrm flipV="1">
          <a:off x="16317595" y="513397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125730</xdr:rowOff>
    </xdr:from>
    <xdr:ext cx="534670" cy="259080"/>
    <xdr:sp macro="" textlink="">
      <xdr:nvSpPr>
        <xdr:cNvPr id="515" name="消防費最小値テキスト"/>
        <xdr:cNvSpPr txBox="1"/>
      </xdr:nvSpPr>
      <xdr:spPr>
        <a:xfrm>
          <a:off x="16370300" y="6640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121920</xdr:rowOff>
    </xdr:from>
    <xdr:to xmlns:xdr="http://schemas.openxmlformats.org/drawingml/2006/spreadsheetDrawing">
      <xdr:col>86</xdr:col>
      <xdr:colOff>25400</xdr:colOff>
      <xdr:row>38</xdr:row>
      <xdr:rowOff>121920</xdr:rowOff>
    </xdr:to>
    <xdr:cxnSp macro="">
      <xdr:nvCxnSpPr>
        <xdr:cNvPr id="516" name="直線コネクタ 515"/>
        <xdr:cNvCxnSpPr/>
      </xdr:nvCxnSpPr>
      <xdr:spPr>
        <a:xfrm>
          <a:off x="16230600" y="663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109220</xdr:rowOff>
    </xdr:from>
    <xdr:ext cx="534670" cy="257175"/>
    <xdr:sp macro="" textlink="">
      <xdr:nvSpPr>
        <xdr:cNvPr id="517" name="消防費最大値テキスト"/>
        <xdr:cNvSpPr txBox="1"/>
      </xdr:nvSpPr>
      <xdr:spPr>
        <a:xfrm>
          <a:off x="16370300" y="49098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161925</xdr:rowOff>
    </xdr:from>
    <xdr:to xmlns:xdr="http://schemas.openxmlformats.org/drawingml/2006/spreadsheetDrawing">
      <xdr:col>86</xdr:col>
      <xdr:colOff>25400</xdr:colOff>
      <xdr:row>29</xdr:row>
      <xdr:rowOff>161925</xdr:rowOff>
    </xdr:to>
    <xdr:cxnSp macro="">
      <xdr:nvCxnSpPr>
        <xdr:cNvPr id="518" name="直線コネクタ 517"/>
        <xdr:cNvCxnSpPr/>
      </xdr:nvCxnSpPr>
      <xdr:spPr>
        <a:xfrm>
          <a:off x="16230600" y="5133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104140</xdr:rowOff>
    </xdr:from>
    <xdr:to xmlns:xdr="http://schemas.openxmlformats.org/drawingml/2006/spreadsheetDrawing">
      <xdr:col>85</xdr:col>
      <xdr:colOff>127000</xdr:colOff>
      <xdr:row>38</xdr:row>
      <xdr:rowOff>121920</xdr:rowOff>
    </xdr:to>
    <xdr:cxnSp macro="">
      <xdr:nvCxnSpPr>
        <xdr:cNvPr id="519" name="直線コネクタ 518"/>
        <xdr:cNvCxnSpPr/>
      </xdr:nvCxnSpPr>
      <xdr:spPr>
        <a:xfrm>
          <a:off x="15481300" y="66192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33</xdr:row>
      <xdr:rowOff>54610</xdr:rowOff>
    </xdr:from>
    <xdr:ext cx="534670" cy="257175"/>
    <xdr:sp macro="" textlink="">
      <xdr:nvSpPr>
        <xdr:cNvPr id="520" name="消防費平均値テキスト"/>
        <xdr:cNvSpPr txBox="1"/>
      </xdr:nvSpPr>
      <xdr:spPr>
        <a:xfrm>
          <a:off x="16370300" y="57124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31750</xdr:rowOff>
    </xdr:from>
    <xdr:to xmlns:xdr="http://schemas.openxmlformats.org/drawingml/2006/spreadsheetDrawing">
      <xdr:col>85</xdr:col>
      <xdr:colOff>177800</xdr:colOff>
      <xdr:row>34</xdr:row>
      <xdr:rowOff>133350</xdr:rowOff>
    </xdr:to>
    <xdr:sp macro="" textlink="">
      <xdr:nvSpPr>
        <xdr:cNvPr id="521" name="フローチャート: 判断 520"/>
        <xdr:cNvSpPr/>
      </xdr:nvSpPr>
      <xdr:spPr>
        <a:xfrm>
          <a:off x="162687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83820</xdr:rowOff>
    </xdr:from>
    <xdr:to xmlns:xdr="http://schemas.openxmlformats.org/drawingml/2006/spreadsheetDrawing">
      <xdr:col>81</xdr:col>
      <xdr:colOff>50800</xdr:colOff>
      <xdr:row>38</xdr:row>
      <xdr:rowOff>104140</xdr:rowOff>
    </xdr:to>
    <xdr:cxnSp macro="">
      <xdr:nvCxnSpPr>
        <xdr:cNvPr id="522" name="直線コネクタ 521"/>
        <xdr:cNvCxnSpPr/>
      </xdr:nvCxnSpPr>
      <xdr:spPr>
        <a:xfrm>
          <a:off x="14592300" y="65989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34</xdr:row>
      <xdr:rowOff>123825</xdr:rowOff>
    </xdr:from>
    <xdr:to xmlns:xdr="http://schemas.openxmlformats.org/drawingml/2006/spreadsheetDrawing">
      <xdr:col>81</xdr:col>
      <xdr:colOff>101600</xdr:colOff>
      <xdr:row>35</xdr:row>
      <xdr:rowOff>53975</xdr:rowOff>
    </xdr:to>
    <xdr:sp macro="" textlink="">
      <xdr:nvSpPr>
        <xdr:cNvPr id="523" name="フローチャート: 判断 522"/>
        <xdr:cNvSpPr/>
      </xdr:nvSpPr>
      <xdr:spPr>
        <a:xfrm>
          <a:off x="15430500" y="595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70485</xdr:rowOff>
    </xdr:from>
    <xdr:ext cx="532765" cy="259080"/>
    <xdr:sp macro="" textlink="">
      <xdr:nvSpPr>
        <xdr:cNvPr id="524" name="テキスト ボックス 523"/>
        <xdr:cNvSpPr txBox="1"/>
      </xdr:nvSpPr>
      <xdr:spPr>
        <a:xfrm>
          <a:off x="15213965" y="57283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83820</xdr:rowOff>
    </xdr:from>
    <xdr:to xmlns:xdr="http://schemas.openxmlformats.org/drawingml/2006/spreadsheetDrawing">
      <xdr:col>76</xdr:col>
      <xdr:colOff>114300</xdr:colOff>
      <xdr:row>38</xdr:row>
      <xdr:rowOff>169545</xdr:rowOff>
    </xdr:to>
    <xdr:cxnSp macro="">
      <xdr:nvCxnSpPr>
        <xdr:cNvPr id="525" name="直線コネクタ 524"/>
        <xdr:cNvCxnSpPr/>
      </xdr:nvCxnSpPr>
      <xdr:spPr>
        <a:xfrm flipV="1">
          <a:off x="13703300" y="659892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42545</xdr:rowOff>
    </xdr:from>
    <xdr:to xmlns:xdr="http://schemas.openxmlformats.org/drawingml/2006/spreadsheetDrawing">
      <xdr:col>76</xdr:col>
      <xdr:colOff>165100</xdr:colOff>
      <xdr:row>35</xdr:row>
      <xdr:rowOff>144145</xdr:rowOff>
    </xdr:to>
    <xdr:sp macro="" textlink="">
      <xdr:nvSpPr>
        <xdr:cNvPr id="526" name="フローチャート: 判断 525"/>
        <xdr:cNvSpPr/>
      </xdr:nvSpPr>
      <xdr:spPr>
        <a:xfrm>
          <a:off x="14541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161290</xdr:rowOff>
    </xdr:from>
    <xdr:ext cx="532765" cy="259080"/>
    <xdr:sp macro="" textlink="">
      <xdr:nvSpPr>
        <xdr:cNvPr id="527" name="テキスト ボックス 526"/>
        <xdr:cNvSpPr txBox="1"/>
      </xdr:nvSpPr>
      <xdr:spPr>
        <a:xfrm>
          <a:off x="14324965" y="58191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151765</xdr:rowOff>
    </xdr:from>
    <xdr:to xmlns:xdr="http://schemas.openxmlformats.org/drawingml/2006/spreadsheetDrawing">
      <xdr:col>71</xdr:col>
      <xdr:colOff>177800</xdr:colOff>
      <xdr:row>38</xdr:row>
      <xdr:rowOff>169545</xdr:rowOff>
    </xdr:to>
    <xdr:cxnSp macro="">
      <xdr:nvCxnSpPr>
        <xdr:cNvPr id="528" name="直線コネクタ 527"/>
        <xdr:cNvCxnSpPr/>
      </xdr:nvCxnSpPr>
      <xdr:spPr>
        <a:xfrm>
          <a:off x="12814300" y="66668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167005</xdr:rowOff>
    </xdr:from>
    <xdr:to xmlns:xdr="http://schemas.openxmlformats.org/drawingml/2006/spreadsheetDrawing">
      <xdr:col>72</xdr:col>
      <xdr:colOff>38100</xdr:colOff>
      <xdr:row>37</xdr:row>
      <xdr:rowOff>97790</xdr:rowOff>
    </xdr:to>
    <xdr:sp macro="" textlink="">
      <xdr:nvSpPr>
        <xdr:cNvPr id="529" name="フローチャート: 判断 528"/>
        <xdr:cNvSpPr/>
      </xdr:nvSpPr>
      <xdr:spPr>
        <a:xfrm>
          <a:off x="13652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113665</xdr:rowOff>
    </xdr:from>
    <xdr:ext cx="532765" cy="258445"/>
    <xdr:sp macro="" textlink="">
      <xdr:nvSpPr>
        <xdr:cNvPr id="530" name="テキスト ボックス 529"/>
        <xdr:cNvSpPr txBox="1"/>
      </xdr:nvSpPr>
      <xdr:spPr>
        <a:xfrm>
          <a:off x="13435965" y="61144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88900</xdr:rowOff>
    </xdr:from>
    <xdr:to xmlns:xdr="http://schemas.openxmlformats.org/drawingml/2006/spreadsheetDrawing">
      <xdr:col>67</xdr:col>
      <xdr:colOff>101600</xdr:colOff>
      <xdr:row>38</xdr:row>
      <xdr:rowOff>19050</xdr:rowOff>
    </xdr:to>
    <xdr:sp macro="" textlink="">
      <xdr:nvSpPr>
        <xdr:cNvPr id="531" name="フローチャート: 判断 530"/>
        <xdr:cNvSpPr/>
      </xdr:nvSpPr>
      <xdr:spPr>
        <a:xfrm>
          <a:off x="12763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35560</xdr:rowOff>
    </xdr:from>
    <xdr:ext cx="532765" cy="259080"/>
    <xdr:sp macro="" textlink="">
      <xdr:nvSpPr>
        <xdr:cNvPr id="532" name="テキスト ボックス 531"/>
        <xdr:cNvSpPr txBox="1"/>
      </xdr:nvSpPr>
      <xdr:spPr>
        <a:xfrm>
          <a:off x="12546965" y="6207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71120</xdr:rowOff>
    </xdr:from>
    <xdr:to xmlns:xdr="http://schemas.openxmlformats.org/drawingml/2006/spreadsheetDrawing">
      <xdr:col>85</xdr:col>
      <xdr:colOff>177800</xdr:colOff>
      <xdr:row>39</xdr:row>
      <xdr:rowOff>1270</xdr:rowOff>
    </xdr:to>
    <xdr:sp macro="" textlink="">
      <xdr:nvSpPr>
        <xdr:cNvPr id="538" name="楕円 537"/>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157480</xdr:rowOff>
    </xdr:from>
    <xdr:ext cx="534670" cy="257175"/>
    <xdr:sp macro="" textlink="">
      <xdr:nvSpPr>
        <xdr:cNvPr id="539" name="消防費該当値テキスト"/>
        <xdr:cNvSpPr txBox="1"/>
      </xdr:nvSpPr>
      <xdr:spPr>
        <a:xfrm>
          <a:off x="16370300" y="65011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53340</xdr:rowOff>
    </xdr:from>
    <xdr:to xmlns:xdr="http://schemas.openxmlformats.org/drawingml/2006/spreadsheetDrawing">
      <xdr:col>81</xdr:col>
      <xdr:colOff>101600</xdr:colOff>
      <xdr:row>38</xdr:row>
      <xdr:rowOff>154940</xdr:rowOff>
    </xdr:to>
    <xdr:sp macro="" textlink="">
      <xdr:nvSpPr>
        <xdr:cNvPr id="540" name="楕円 539"/>
        <xdr:cNvSpPr/>
      </xdr:nvSpPr>
      <xdr:spPr>
        <a:xfrm>
          <a:off x="15430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146050</xdr:rowOff>
    </xdr:from>
    <xdr:ext cx="532765" cy="257175"/>
    <xdr:sp macro="" textlink="">
      <xdr:nvSpPr>
        <xdr:cNvPr id="541" name="テキスト ボックス 540"/>
        <xdr:cNvSpPr txBox="1"/>
      </xdr:nvSpPr>
      <xdr:spPr>
        <a:xfrm>
          <a:off x="15213965" y="6661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33020</xdr:rowOff>
    </xdr:from>
    <xdr:to xmlns:xdr="http://schemas.openxmlformats.org/drawingml/2006/spreadsheetDrawing">
      <xdr:col>76</xdr:col>
      <xdr:colOff>165100</xdr:colOff>
      <xdr:row>38</xdr:row>
      <xdr:rowOff>134620</xdr:rowOff>
    </xdr:to>
    <xdr:sp macro="" textlink="">
      <xdr:nvSpPr>
        <xdr:cNvPr id="542" name="楕円 541"/>
        <xdr:cNvSpPr/>
      </xdr:nvSpPr>
      <xdr:spPr>
        <a:xfrm>
          <a:off x="1454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125730</xdr:rowOff>
    </xdr:from>
    <xdr:ext cx="532765" cy="259080"/>
    <xdr:sp macro="" textlink="">
      <xdr:nvSpPr>
        <xdr:cNvPr id="543" name="テキスト ボックス 542"/>
        <xdr:cNvSpPr txBox="1"/>
      </xdr:nvSpPr>
      <xdr:spPr>
        <a:xfrm>
          <a:off x="14324965" y="6640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118745</xdr:rowOff>
    </xdr:from>
    <xdr:to xmlns:xdr="http://schemas.openxmlformats.org/drawingml/2006/spreadsheetDrawing">
      <xdr:col>72</xdr:col>
      <xdr:colOff>38100</xdr:colOff>
      <xdr:row>39</xdr:row>
      <xdr:rowOff>48895</xdr:rowOff>
    </xdr:to>
    <xdr:sp macro="" textlink="">
      <xdr:nvSpPr>
        <xdr:cNvPr id="544" name="楕円 543"/>
        <xdr:cNvSpPr/>
      </xdr:nvSpPr>
      <xdr:spPr>
        <a:xfrm>
          <a:off x="13652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40640</xdr:rowOff>
    </xdr:from>
    <xdr:ext cx="532765" cy="257175"/>
    <xdr:sp macro="" textlink="">
      <xdr:nvSpPr>
        <xdr:cNvPr id="545" name="テキスト ボックス 544"/>
        <xdr:cNvSpPr txBox="1"/>
      </xdr:nvSpPr>
      <xdr:spPr>
        <a:xfrm>
          <a:off x="13435965" y="67271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100965</xdr:rowOff>
    </xdr:from>
    <xdr:to xmlns:xdr="http://schemas.openxmlformats.org/drawingml/2006/spreadsheetDrawing">
      <xdr:col>67</xdr:col>
      <xdr:colOff>101600</xdr:colOff>
      <xdr:row>39</xdr:row>
      <xdr:rowOff>31115</xdr:rowOff>
    </xdr:to>
    <xdr:sp macro="" textlink="">
      <xdr:nvSpPr>
        <xdr:cNvPr id="546" name="楕円 545"/>
        <xdr:cNvSpPr/>
      </xdr:nvSpPr>
      <xdr:spPr>
        <a:xfrm>
          <a:off x="12763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22225</xdr:rowOff>
    </xdr:from>
    <xdr:ext cx="532765" cy="258445"/>
    <xdr:sp macro="" textlink="">
      <xdr:nvSpPr>
        <xdr:cNvPr id="547" name="テキスト ボックス 546"/>
        <xdr:cNvSpPr txBox="1"/>
      </xdr:nvSpPr>
      <xdr:spPr>
        <a:xfrm>
          <a:off x="12546965" y="67087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6" name="テキスト ボックス 555"/>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7175"/>
    <xdr:sp macro="" textlink="">
      <xdr:nvSpPr>
        <xdr:cNvPr id="558" name="テキスト ボックス 557"/>
        <xdr:cNvSpPr txBox="1"/>
      </xdr:nvSpPr>
      <xdr:spPr>
        <a:xfrm>
          <a:off x="11914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9" name="直線コネクタ 558"/>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168910</xdr:rowOff>
    </xdr:from>
    <xdr:ext cx="531495" cy="257175"/>
    <xdr:sp macro="" textlink="">
      <xdr:nvSpPr>
        <xdr:cNvPr id="560" name="テキスト ボックス 559"/>
        <xdr:cNvSpPr txBox="1"/>
      </xdr:nvSpPr>
      <xdr:spPr>
        <a:xfrm>
          <a:off x="11914505" y="9941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1" name="直線コネクタ 560"/>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1495" cy="257175"/>
    <xdr:sp macro="" textlink="">
      <xdr:nvSpPr>
        <xdr:cNvPr id="562" name="テキスト ボックス 561"/>
        <xdr:cNvSpPr txBox="1"/>
      </xdr:nvSpPr>
      <xdr:spPr>
        <a:xfrm>
          <a:off x="11914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3" name="直線コネクタ 562"/>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1495" cy="257175"/>
    <xdr:sp macro="" textlink="">
      <xdr:nvSpPr>
        <xdr:cNvPr id="564" name="テキスト ボックス 563"/>
        <xdr:cNvSpPr txBox="1"/>
      </xdr:nvSpPr>
      <xdr:spPr>
        <a:xfrm>
          <a:off x="11914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5" name="直線コネクタ 564"/>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168910</xdr:rowOff>
    </xdr:from>
    <xdr:ext cx="531495" cy="257175"/>
    <xdr:sp macro="" textlink="">
      <xdr:nvSpPr>
        <xdr:cNvPr id="566" name="テキスト ボックス 565"/>
        <xdr:cNvSpPr txBox="1"/>
      </xdr:nvSpPr>
      <xdr:spPr>
        <a:xfrm>
          <a:off x="11914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47</xdr:row>
      <xdr:rowOff>54610</xdr:rowOff>
    </xdr:from>
    <xdr:ext cx="531495" cy="257175"/>
    <xdr:sp macro="" textlink="">
      <xdr:nvSpPr>
        <xdr:cNvPr id="568" name="テキスト ボックス 567"/>
        <xdr:cNvSpPr txBox="1"/>
      </xdr:nvSpPr>
      <xdr:spPr>
        <a:xfrm>
          <a:off x="11914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68580</xdr:rowOff>
    </xdr:from>
    <xdr:to xmlns:xdr="http://schemas.openxmlformats.org/drawingml/2006/spreadsheetDrawing">
      <xdr:col>85</xdr:col>
      <xdr:colOff>126365</xdr:colOff>
      <xdr:row>54</xdr:row>
      <xdr:rowOff>132715</xdr:rowOff>
    </xdr:to>
    <xdr:cxnSp macro="">
      <xdr:nvCxnSpPr>
        <xdr:cNvPr id="570" name="直線コネクタ 569"/>
        <xdr:cNvCxnSpPr/>
      </xdr:nvCxnSpPr>
      <xdr:spPr>
        <a:xfrm flipV="1">
          <a:off x="16317595" y="9326880"/>
          <a:ext cx="1270" cy="6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53340</xdr:rowOff>
    </xdr:from>
    <xdr:ext cx="534670" cy="257175"/>
    <xdr:sp macro="" textlink="">
      <xdr:nvSpPr>
        <xdr:cNvPr id="571" name="教育費最小値テキスト"/>
        <xdr:cNvSpPr txBox="1"/>
      </xdr:nvSpPr>
      <xdr:spPr>
        <a:xfrm>
          <a:off x="16370300" y="94830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132715</xdr:rowOff>
    </xdr:from>
    <xdr:to xmlns:xdr="http://schemas.openxmlformats.org/drawingml/2006/spreadsheetDrawing">
      <xdr:col>86</xdr:col>
      <xdr:colOff>25400</xdr:colOff>
      <xdr:row>54</xdr:row>
      <xdr:rowOff>132715</xdr:rowOff>
    </xdr:to>
    <xdr:cxnSp macro="">
      <xdr:nvCxnSpPr>
        <xdr:cNvPr id="572" name="直線コネクタ 571"/>
        <xdr:cNvCxnSpPr/>
      </xdr:nvCxnSpPr>
      <xdr:spPr>
        <a:xfrm>
          <a:off x="16230600" y="939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15240</xdr:rowOff>
    </xdr:from>
    <xdr:ext cx="534670" cy="259080"/>
    <xdr:sp macro="" textlink="">
      <xdr:nvSpPr>
        <xdr:cNvPr id="573" name="教育費最大値テキスト"/>
        <xdr:cNvSpPr txBox="1"/>
      </xdr:nvSpPr>
      <xdr:spPr>
        <a:xfrm>
          <a:off x="16370300" y="9102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56,554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54</xdr:row>
      <xdr:rowOff>68580</xdr:rowOff>
    </xdr:from>
    <xdr:to xmlns:xdr="http://schemas.openxmlformats.org/drawingml/2006/spreadsheetDrawing">
      <xdr:col>86</xdr:col>
      <xdr:colOff>25400</xdr:colOff>
      <xdr:row>54</xdr:row>
      <xdr:rowOff>68580</xdr:rowOff>
    </xdr:to>
    <xdr:cxnSp macro="">
      <xdr:nvCxnSpPr>
        <xdr:cNvPr id="574" name="直線コネクタ 573"/>
        <xdr:cNvCxnSpPr/>
      </xdr:nvCxnSpPr>
      <xdr:spPr>
        <a:xfrm>
          <a:off x="16230600" y="932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132715</xdr:rowOff>
    </xdr:from>
    <xdr:to xmlns:xdr="http://schemas.openxmlformats.org/drawingml/2006/spreadsheetDrawing">
      <xdr:col>85</xdr:col>
      <xdr:colOff>127000</xdr:colOff>
      <xdr:row>56</xdr:row>
      <xdr:rowOff>166370</xdr:rowOff>
    </xdr:to>
    <xdr:cxnSp macro="">
      <xdr:nvCxnSpPr>
        <xdr:cNvPr id="575" name="直線コネクタ 574"/>
        <xdr:cNvCxnSpPr/>
      </xdr:nvCxnSpPr>
      <xdr:spPr>
        <a:xfrm flipV="1">
          <a:off x="15481300" y="9391015"/>
          <a:ext cx="8382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142240</xdr:rowOff>
    </xdr:from>
    <xdr:ext cx="534670" cy="259080"/>
    <xdr:sp macro="" textlink="">
      <xdr:nvSpPr>
        <xdr:cNvPr id="576" name="教育費平均値テキスト"/>
        <xdr:cNvSpPr txBox="1"/>
      </xdr:nvSpPr>
      <xdr:spPr>
        <a:xfrm>
          <a:off x="16370300" y="92290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46355</xdr:rowOff>
    </xdr:from>
    <xdr:to xmlns:xdr="http://schemas.openxmlformats.org/drawingml/2006/spreadsheetDrawing">
      <xdr:col>85</xdr:col>
      <xdr:colOff>177800</xdr:colOff>
      <xdr:row>54</xdr:row>
      <xdr:rowOff>147955</xdr:rowOff>
    </xdr:to>
    <xdr:sp macro="" textlink="">
      <xdr:nvSpPr>
        <xdr:cNvPr id="577" name="フローチャート: 判断 576"/>
        <xdr:cNvSpPr/>
      </xdr:nvSpPr>
      <xdr:spPr>
        <a:xfrm>
          <a:off x="16268700" y="930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166370</xdr:rowOff>
    </xdr:from>
    <xdr:to xmlns:xdr="http://schemas.openxmlformats.org/drawingml/2006/spreadsheetDrawing">
      <xdr:col>81</xdr:col>
      <xdr:colOff>50800</xdr:colOff>
      <xdr:row>57</xdr:row>
      <xdr:rowOff>17780</xdr:rowOff>
    </xdr:to>
    <xdr:cxnSp macro="">
      <xdr:nvCxnSpPr>
        <xdr:cNvPr id="578" name="直線コネクタ 577"/>
        <xdr:cNvCxnSpPr/>
      </xdr:nvCxnSpPr>
      <xdr:spPr>
        <a:xfrm flipV="1">
          <a:off x="14592300" y="97675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84455</xdr:rowOff>
    </xdr:from>
    <xdr:to xmlns:xdr="http://schemas.openxmlformats.org/drawingml/2006/spreadsheetDrawing">
      <xdr:col>81</xdr:col>
      <xdr:colOff>101600</xdr:colOff>
      <xdr:row>57</xdr:row>
      <xdr:rowOff>14605</xdr:rowOff>
    </xdr:to>
    <xdr:sp macro="" textlink="">
      <xdr:nvSpPr>
        <xdr:cNvPr id="579" name="フローチャート: 判断 578"/>
        <xdr:cNvSpPr/>
      </xdr:nvSpPr>
      <xdr:spPr>
        <a:xfrm>
          <a:off x="15430500" y="96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31115</xdr:rowOff>
    </xdr:from>
    <xdr:ext cx="532765" cy="257175"/>
    <xdr:sp macro="" textlink="">
      <xdr:nvSpPr>
        <xdr:cNvPr id="580" name="テキスト ボックス 579"/>
        <xdr:cNvSpPr txBox="1"/>
      </xdr:nvSpPr>
      <xdr:spPr>
        <a:xfrm>
          <a:off x="15213965" y="94608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98425</xdr:rowOff>
    </xdr:from>
    <xdr:to xmlns:xdr="http://schemas.openxmlformats.org/drawingml/2006/spreadsheetDrawing">
      <xdr:col>76</xdr:col>
      <xdr:colOff>114300</xdr:colOff>
      <xdr:row>57</xdr:row>
      <xdr:rowOff>17780</xdr:rowOff>
    </xdr:to>
    <xdr:cxnSp macro="">
      <xdr:nvCxnSpPr>
        <xdr:cNvPr id="581" name="直線コネクタ 580"/>
        <xdr:cNvCxnSpPr/>
      </xdr:nvCxnSpPr>
      <xdr:spPr>
        <a:xfrm>
          <a:off x="13703300" y="9356725"/>
          <a:ext cx="88900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126365</xdr:rowOff>
    </xdr:from>
    <xdr:to xmlns:xdr="http://schemas.openxmlformats.org/drawingml/2006/spreadsheetDrawing">
      <xdr:col>76</xdr:col>
      <xdr:colOff>165100</xdr:colOff>
      <xdr:row>56</xdr:row>
      <xdr:rowOff>56515</xdr:rowOff>
    </xdr:to>
    <xdr:sp macro="" textlink="">
      <xdr:nvSpPr>
        <xdr:cNvPr id="582" name="フローチャート: 判断 581"/>
        <xdr:cNvSpPr/>
      </xdr:nvSpPr>
      <xdr:spPr>
        <a:xfrm>
          <a:off x="14541500" y="955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73025</xdr:rowOff>
    </xdr:from>
    <xdr:ext cx="532765" cy="259080"/>
    <xdr:sp macro="" textlink="">
      <xdr:nvSpPr>
        <xdr:cNvPr id="583" name="テキスト ボックス 582"/>
        <xdr:cNvSpPr txBox="1"/>
      </xdr:nvSpPr>
      <xdr:spPr>
        <a:xfrm>
          <a:off x="14324965" y="93313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50</xdr:row>
      <xdr:rowOff>127000</xdr:rowOff>
    </xdr:from>
    <xdr:to xmlns:xdr="http://schemas.openxmlformats.org/drawingml/2006/spreadsheetDrawing">
      <xdr:col>71</xdr:col>
      <xdr:colOff>177800</xdr:colOff>
      <xdr:row>54</xdr:row>
      <xdr:rowOff>98425</xdr:rowOff>
    </xdr:to>
    <xdr:cxnSp macro="">
      <xdr:nvCxnSpPr>
        <xdr:cNvPr id="584" name="直線コネクタ 583"/>
        <xdr:cNvCxnSpPr/>
      </xdr:nvCxnSpPr>
      <xdr:spPr>
        <a:xfrm>
          <a:off x="12814300" y="8699500"/>
          <a:ext cx="889000" cy="657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43180</xdr:rowOff>
    </xdr:from>
    <xdr:to xmlns:xdr="http://schemas.openxmlformats.org/drawingml/2006/spreadsheetDrawing">
      <xdr:col>72</xdr:col>
      <xdr:colOff>38100</xdr:colOff>
      <xdr:row>56</xdr:row>
      <xdr:rowOff>144780</xdr:rowOff>
    </xdr:to>
    <xdr:sp macro="" textlink="">
      <xdr:nvSpPr>
        <xdr:cNvPr id="585" name="フローチャート: 判断 584"/>
        <xdr:cNvSpPr/>
      </xdr:nvSpPr>
      <xdr:spPr>
        <a:xfrm>
          <a:off x="13652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135890</xdr:rowOff>
    </xdr:from>
    <xdr:ext cx="532765" cy="259080"/>
    <xdr:sp macro="" textlink="">
      <xdr:nvSpPr>
        <xdr:cNvPr id="586" name="テキスト ボックス 585"/>
        <xdr:cNvSpPr txBox="1"/>
      </xdr:nvSpPr>
      <xdr:spPr>
        <a:xfrm>
          <a:off x="13435965" y="9737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104140</xdr:rowOff>
    </xdr:from>
    <xdr:to xmlns:xdr="http://schemas.openxmlformats.org/drawingml/2006/spreadsheetDrawing">
      <xdr:col>67</xdr:col>
      <xdr:colOff>101600</xdr:colOff>
      <xdr:row>57</xdr:row>
      <xdr:rowOff>34290</xdr:rowOff>
    </xdr:to>
    <xdr:sp macro="" textlink="">
      <xdr:nvSpPr>
        <xdr:cNvPr id="587" name="フローチャート: 判断 586"/>
        <xdr:cNvSpPr/>
      </xdr:nvSpPr>
      <xdr:spPr>
        <a:xfrm>
          <a:off x="12763500" y="970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25400</xdr:rowOff>
    </xdr:from>
    <xdr:ext cx="532765" cy="259080"/>
    <xdr:sp macro="" textlink="">
      <xdr:nvSpPr>
        <xdr:cNvPr id="588" name="テキスト ボックス 587"/>
        <xdr:cNvSpPr txBox="1"/>
      </xdr:nvSpPr>
      <xdr:spPr>
        <a:xfrm>
          <a:off x="12546965" y="9798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81915</xdr:rowOff>
    </xdr:from>
    <xdr:to xmlns:xdr="http://schemas.openxmlformats.org/drawingml/2006/spreadsheetDrawing">
      <xdr:col>85</xdr:col>
      <xdr:colOff>177800</xdr:colOff>
      <xdr:row>55</xdr:row>
      <xdr:rowOff>12065</xdr:rowOff>
    </xdr:to>
    <xdr:sp macro="" textlink="">
      <xdr:nvSpPr>
        <xdr:cNvPr id="594" name="楕円 593"/>
        <xdr:cNvSpPr/>
      </xdr:nvSpPr>
      <xdr:spPr>
        <a:xfrm>
          <a:off x="16268700" y="93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97790</xdr:rowOff>
    </xdr:from>
    <xdr:ext cx="534670" cy="257175"/>
    <xdr:sp macro="" textlink="">
      <xdr:nvSpPr>
        <xdr:cNvPr id="595" name="教育費該当値テキスト"/>
        <xdr:cNvSpPr txBox="1"/>
      </xdr:nvSpPr>
      <xdr:spPr>
        <a:xfrm>
          <a:off x="16370300" y="93560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115570</xdr:rowOff>
    </xdr:from>
    <xdr:to xmlns:xdr="http://schemas.openxmlformats.org/drawingml/2006/spreadsheetDrawing">
      <xdr:col>81</xdr:col>
      <xdr:colOff>101600</xdr:colOff>
      <xdr:row>57</xdr:row>
      <xdr:rowOff>45720</xdr:rowOff>
    </xdr:to>
    <xdr:sp macro="" textlink="">
      <xdr:nvSpPr>
        <xdr:cNvPr id="596" name="楕円 595"/>
        <xdr:cNvSpPr/>
      </xdr:nvSpPr>
      <xdr:spPr>
        <a:xfrm>
          <a:off x="154305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36830</xdr:rowOff>
    </xdr:from>
    <xdr:ext cx="532765" cy="259080"/>
    <xdr:sp macro="" textlink="">
      <xdr:nvSpPr>
        <xdr:cNvPr id="597" name="テキスト ボックス 596"/>
        <xdr:cNvSpPr txBox="1"/>
      </xdr:nvSpPr>
      <xdr:spPr>
        <a:xfrm>
          <a:off x="15213965" y="9809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137795</xdr:rowOff>
    </xdr:from>
    <xdr:to xmlns:xdr="http://schemas.openxmlformats.org/drawingml/2006/spreadsheetDrawing">
      <xdr:col>76</xdr:col>
      <xdr:colOff>165100</xdr:colOff>
      <xdr:row>57</xdr:row>
      <xdr:rowOff>67945</xdr:rowOff>
    </xdr:to>
    <xdr:sp macro="" textlink="">
      <xdr:nvSpPr>
        <xdr:cNvPr id="598" name="楕円 597"/>
        <xdr:cNvSpPr/>
      </xdr:nvSpPr>
      <xdr:spPr>
        <a:xfrm>
          <a:off x="14541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59055</xdr:rowOff>
    </xdr:from>
    <xdr:ext cx="532765" cy="259080"/>
    <xdr:sp macro="" textlink="">
      <xdr:nvSpPr>
        <xdr:cNvPr id="599" name="テキスト ボックス 598"/>
        <xdr:cNvSpPr txBox="1"/>
      </xdr:nvSpPr>
      <xdr:spPr>
        <a:xfrm>
          <a:off x="14324965" y="9831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47625</xdr:rowOff>
    </xdr:from>
    <xdr:to xmlns:xdr="http://schemas.openxmlformats.org/drawingml/2006/spreadsheetDrawing">
      <xdr:col>72</xdr:col>
      <xdr:colOff>38100</xdr:colOff>
      <xdr:row>54</xdr:row>
      <xdr:rowOff>149225</xdr:rowOff>
    </xdr:to>
    <xdr:sp macro="" textlink="">
      <xdr:nvSpPr>
        <xdr:cNvPr id="600" name="楕円 599"/>
        <xdr:cNvSpPr/>
      </xdr:nvSpPr>
      <xdr:spPr>
        <a:xfrm>
          <a:off x="13652500" y="93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52</xdr:row>
      <xdr:rowOff>166370</xdr:rowOff>
    </xdr:from>
    <xdr:ext cx="532765" cy="257175"/>
    <xdr:sp macro="" textlink="">
      <xdr:nvSpPr>
        <xdr:cNvPr id="601" name="テキスト ボックス 600"/>
        <xdr:cNvSpPr txBox="1"/>
      </xdr:nvSpPr>
      <xdr:spPr>
        <a:xfrm>
          <a:off x="13435965" y="90817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50</xdr:row>
      <xdr:rowOff>76200</xdr:rowOff>
    </xdr:from>
    <xdr:to xmlns:xdr="http://schemas.openxmlformats.org/drawingml/2006/spreadsheetDrawing">
      <xdr:col>67</xdr:col>
      <xdr:colOff>101600</xdr:colOff>
      <xdr:row>51</xdr:row>
      <xdr:rowOff>6350</xdr:rowOff>
    </xdr:to>
    <xdr:sp macro="" textlink="">
      <xdr:nvSpPr>
        <xdr:cNvPr id="602" name="楕円 601"/>
        <xdr:cNvSpPr/>
      </xdr:nvSpPr>
      <xdr:spPr>
        <a:xfrm>
          <a:off x="12763500" y="86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49</xdr:row>
      <xdr:rowOff>22860</xdr:rowOff>
    </xdr:from>
    <xdr:ext cx="532765" cy="259080"/>
    <xdr:sp macro="" textlink="">
      <xdr:nvSpPr>
        <xdr:cNvPr id="603" name="テキスト ボックス 602"/>
        <xdr:cNvSpPr txBox="1"/>
      </xdr:nvSpPr>
      <xdr:spPr>
        <a:xfrm>
          <a:off x="12546965" y="8423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2" name="テキスト ボックス 611"/>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4" name="直線コネクタ 61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15" name="テキスト ボックス 614"/>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6" name="直線コネクタ 61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5455" cy="259080"/>
    <xdr:sp macro="" textlink="">
      <xdr:nvSpPr>
        <xdr:cNvPr id="617" name="テキスト ボックス 616"/>
        <xdr:cNvSpPr txBox="1"/>
      </xdr:nvSpPr>
      <xdr:spPr>
        <a:xfrm>
          <a:off x="11978640" y="1306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8" name="直線コネクタ 61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168910</xdr:rowOff>
    </xdr:from>
    <xdr:ext cx="465455" cy="257175"/>
    <xdr:sp macro="" textlink="">
      <xdr:nvSpPr>
        <xdr:cNvPr id="619" name="テキスト ボックス 618"/>
        <xdr:cNvSpPr txBox="1"/>
      </xdr:nvSpPr>
      <xdr:spPr>
        <a:xfrm>
          <a:off x="11978640" y="1268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0" name="直線コネクタ 61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130810</xdr:rowOff>
    </xdr:from>
    <xdr:ext cx="465455" cy="259080"/>
    <xdr:sp macro="" textlink="">
      <xdr:nvSpPr>
        <xdr:cNvPr id="621" name="テキスト ボックス 620"/>
        <xdr:cNvSpPr txBox="1"/>
      </xdr:nvSpPr>
      <xdr:spPr>
        <a:xfrm>
          <a:off x="11978640" y="1230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2" name="直線コネクタ 62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92710</xdr:rowOff>
    </xdr:from>
    <xdr:ext cx="465455" cy="259080"/>
    <xdr:sp macro="" textlink="">
      <xdr:nvSpPr>
        <xdr:cNvPr id="623" name="テキスト ボックス 622"/>
        <xdr:cNvSpPr txBox="1"/>
      </xdr:nvSpPr>
      <xdr:spPr>
        <a:xfrm>
          <a:off x="11978640" y="1192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175"/>
    <xdr:sp macro="" textlink="">
      <xdr:nvSpPr>
        <xdr:cNvPr id="625" name="テキスト ボックス 624"/>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92710</xdr:rowOff>
    </xdr:from>
    <xdr:to xmlns:xdr="http://schemas.openxmlformats.org/drawingml/2006/spreadsheetDrawing">
      <xdr:col>85</xdr:col>
      <xdr:colOff>126365</xdr:colOff>
      <xdr:row>79</xdr:row>
      <xdr:rowOff>44450</xdr:rowOff>
    </xdr:to>
    <xdr:cxnSp macro="">
      <xdr:nvCxnSpPr>
        <xdr:cNvPr id="627" name="直線コネクタ 626"/>
        <xdr:cNvCxnSpPr/>
      </xdr:nvCxnSpPr>
      <xdr:spPr>
        <a:xfrm flipV="1">
          <a:off x="16317595" y="1226566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9" name="直線コネクタ 62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39370</xdr:rowOff>
    </xdr:from>
    <xdr:ext cx="469900" cy="259080"/>
    <xdr:sp macro="" textlink="">
      <xdr:nvSpPr>
        <xdr:cNvPr id="630" name="災害復旧費最大値テキスト"/>
        <xdr:cNvSpPr txBox="1"/>
      </xdr:nvSpPr>
      <xdr:spPr>
        <a:xfrm>
          <a:off x="16370300" y="1204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6,948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92710</xdr:rowOff>
    </xdr:from>
    <xdr:to xmlns:xdr="http://schemas.openxmlformats.org/drawingml/2006/spreadsheetDrawing">
      <xdr:col>86</xdr:col>
      <xdr:colOff>25400</xdr:colOff>
      <xdr:row>71</xdr:row>
      <xdr:rowOff>92710</xdr:rowOff>
    </xdr:to>
    <xdr:cxnSp macro="">
      <xdr:nvCxnSpPr>
        <xdr:cNvPr id="631" name="直線コネクタ 630"/>
        <xdr:cNvCxnSpPr/>
      </xdr:nvCxnSpPr>
      <xdr:spPr>
        <a:xfrm>
          <a:off x="16230600" y="1226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50165</xdr:rowOff>
    </xdr:from>
    <xdr:to xmlns:xdr="http://schemas.openxmlformats.org/drawingml/2006/spreadsheetDrawing">
      <xdr:col>85</xdr:col>
      <xdr:colOff>127000</xdr:colOff>
      <xdr:row>73</xdr:row>
      <xdr:rowOff>146050</xdr:rowOff>
    </xdr:to>
    <xdr:cxnSp macro="">
      <xdr:nvCxnSpPr>
        <xdr:cNvPr id="632" name="直線コネクタ 631"/>
        <xdr:cNvCxnSpPr/>
      </xdr:nvCxnSpPr>
      <xdr:spPr>
        <a:xfrm flipV="1">
          <a:off x="15481300" y="1256601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48260</xdr:rowOff>
    </xdr:from>
    <xdr:ext cx="469900" cy="259080"/>
    <xdr:sp macro="" textlink="">
      <xdr:nvSpPr>
        <xdr:cNvPr id="633" name="災害復旧費平均値テキスト"/>
        <xdr:cNvSpPr txBox="1"/>
      </xdr:nvSpPr>
      <xdr:spPr>
        <a:xfrm>
          <a:off x="16370300" y="127355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69850</xdr:rowOff>
    </xdr:from>
    <xdr:to xmlns:xdr="http://schemas.openxmlformats.org/drawingml/2006/spreadsheetDrawing">
      <xdr:col>85</xdr:col>
      <xdr:colOff>177800</xdr:colOff>
      <xdr:row>75</xdr:row>
      <xdr:rowOff>0</xdr:rowOff>
    </xdr:to>
    <xdr:sp macro="" textlink="">
      <xdr:nvSpPr>
        <xdr:cNvPr id="634" name="フローチャート: 判断 633"/>
        <xdr:cNvSpPr/>
      </xdr:nvSpPr>
      <xdr:spPr>
        <a:xfrm>
          <a:off x="16268700" y="1275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146050</xdr:rowOff>
    </xdr:from>
    <xdr:to xmlns:xdr="http://schemas.openxmlformats.org/drawingml/2006/spreadsheetDrawing">
      <xdr:col>81</xdr:col>
      <xdr:colOff>50800</xdr:colOff>
      <xdr:row>77</xdr:row>
      <xdr:rowOff>36830</xdr:rowOff>
    </xdr:to>
    <xdr:cxnSp macro="">
      <xdr:nvCxnSpPr>
        <xdr:cNvPr id="635" name="直線コネクタ 634"/>
        <xdr:cNvCxnSpPr/>
      </xdr:nvCxnSpPr>
      <xdr:spPr>
        <a:xfrm flipV="1">
          <a:off x="14592300" y="12661900"/>
          <a:ext cx="889000" cy="576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38100</xdr:rowOff>
    </xdr:from>
    <xdr:to xmlns:xdr="http://schemas.openxmlformats.org/drawingml/2006/spreadsheetDrawing">
      <xdr:col>81</xdr:col>
      <xdr:colOff>101600</xdr:colOff>
      <xdr:row>76</xdr:row>
      <xdr:rowOff>139700</xdr:rowOff>
    </xdr:to>
    <xdr:sp macro="" textlink="">
      <xdr:nvSpPr>
        <xdr:cNvPr id="636" name="フローチャート: 判断 635"/>
        <xdr:cNvSpPr/>
      </xdr:nvSpPr>
      <xdr:spPr>
        <a:xfrm>
          <a:off x="15430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130810</xdr:rowOff>
    </xdr:from>
    <xdr:ext cx="467995" cy="259080"/>
    <xdr:sp macro="" textlink="">
      <xdr:nvSpPr>
        <xdr:cNvPr id="637" name="テキスト ボックス 636"/>
        <xdr:cNvSpPr txBox="1"/>
      </xdr:nvSpPr>
      <xdr:spPr>
        <a:xfrm>
          <a:off x="15246350" y="13161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94615</xdr:rowOff>
    </xdr:from>
    <xdr:to xmlns:xdr="http://schemas.openxmlformats.org/drawingml/2006/spreadsheetDrawing">
      <xdr:col>76</xdr:col>
      <xdr:colOff>114300</xdr:colOff>
      <xdr:row>77</xdr:row>
      <xdr:rowOff>36830</xdr:rowOff>
    </xdr:to>
    <xdr:cxnSp macro="">
      <xdr:nvCxnSpPr>
        <xdr:cNvPr id="638" name="直線コネクタ 637"/>
        <xdr:cNvCxnSpPr/>
      </xdr:nvCxnSpPr>
      <xdr:spPr>
        <a:xfrm>
          <a:off x="13703300" y="12953365"/>
          <a:ext cx="889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50165</xdr:rowOff>
    </xdr:from>
    <xdr:to xmlns:xdr="http://schemas.openxmlformats.org/drawingml/2006/spreadsheetDrawing">
      <xdr:col>76</xdr:col>
      <xdr:colOff>165100</xdr:colOff>
      <xdr:row>78</xdr:row>
      <xdr:rowOff>151765</xdr:rowOff>
    </xdr:to>
    <xdr:sp macro="" textlink="">
      <xdr:nvSpPr>
        <xdr:cNvPr id="639" name="フローチャート: 判断 638"/>
        <xdr:cNvSpPr/>
      </xdr:nvSpPr>
      <xdr:spPr>
        <a:xfrm>
          <a:off x="14541500" y="134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143510</xdr:rowOff>
    </xdr:from>
    <xdr:ext cx="378460" cy="257175"/>
    <xdr:sp macro="" textlink="">
      <xdr:nvSpPr>
        <xdr:cNvPr id="640" name="テキスト ボックス 639"/>
        <xdr:cNvSpPr txBox="1"/>
      </xdr:nvSpPr>
      <xdr:spPr>
        <a:xfrm>
          <a:off x="14403070" y="13516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86360</xdr:rowOff>
    </xdr:from>
    <xdr:to xmlns:xdr="http://schemas.openxmlformats.org/drawingml/2006/spreadsheetDrawing">
      <xdr:col>71</xdr:col>
      <xdr:colOff>177800</xdr:colOff>
      <xdr:row>75</xdr:row>
      <xdr:rowOff>94615</xdr:rowOff>
    </xdr:to>
    <xdr:cxnSp macro="">
      <xdr:nvCxnSpPr>
        <xdr:cNvPr id="641" name="直線コネクタ 640"/>
        <xdr:cNvCxnSpPr/>
      </xdr:nvCxnSpPr>
      <xdr:spPr>
        <a:xfrm>
          <a:off x="12814300" y="129451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11430</xdr:rowOff>
    </xdr:from>
    <xdr:to xmlns:xdr="http://schemas.openxmlformats.org/drawingml/2006/spreadsheetDrawing">
      <xdr:col>72</xdr:col>
      <xdr:colOff>38100</xdr:colOff>
      <xdr:row>78</xdr:row>
      <xdr:rowOff>113030</xdr:rowOff>
    </xdr:to>
    <xdr:sp macro="" textlink="">
      <xdr:nvSpPr>
        <xdr:cNvPr id="642" name="フローチャート: 判断 641"/>
        <xdr:cNvSpPr/>
      </xdr:nvSpPr>
      <xdr:spPr>
        <a:xfrm>
          <a:off x="13652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104140</xdr:rowOff>
    </xdr:from>
    <xdr:ext cx="378460" cy="259080"/>
    <xdr:sp macro="" textlink="">
      <xdr:nvSpPr>
        <xdr:cNvPr id="643" name="テキスト ボックス 642"/>
        <xdr:cNvSpPr txBox="1"/>
      </xdr:nvSpPr>
      <xdr:spPr>
        <a:xfrm>
          <a:off x="13514070" y="13477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34290</xdr:rowOff>
    </xdr:from>
    <xdr:to xmlns:xdr="http://schemas.openxmlformats.org/drawingml/2006/spreadsheetDrawing">
      <xdr:col>67</xdr:col>
      <xdr:colOff>101600</xdr:colOff>
      <xdr:row>78</xdr:row>
      <xdr:rowOff>135890</xdr:rowOff>
    </xdr:to>
    <xdr:sp macro="" textlink="">
      <xdr:nvSpPr>
        <xdr:cNvPr id="644" name="フローチャート: 判断 643"/>
        <xdr:cNvSpPr/>
      </xdr:nvSpPr>
      <xdr:spPr>
        <a:xfrm>
          <a:off x="12763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127635</xdr:rowOff>
    </xdr:from>
    <xdr:ext cx="378460" cy="259080"/>
    <xdr:sp macro="" textlink="">
      <xdr:nvSpPr>
        <xdr:cNvPr id="645" name="テキスト ボックス 644"/>
        <xdr:cNvSpPr txBox="1"/>
      </xdr:nvSpPr>
      <xdr:spPr>
        <a:xfrm>
          <a:off x="12625070" y="13500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170815</xdr:rowOff>
    </xdr:from>
    <xdr:to xmlns:xdr="http://schemas.openxmlformats.org/drawingml/2006/spreadsheetDrawing">
      <xdr:col>85</xdr:col>
      <xdr:colOff>177800</xdr:colOff>
      <xdr:row>73</xdr:row>
      <xdr:rowOff>100965</xdr:rowOff>
    </xdr:to>
    <xdr:sp macro="" textlink="">
      <xdr:nvSpPr>
        <xdr:cNvPr id="651" name="楕円 650"/>
        <xdr:cNvSpPr/>
      </xdr:nvSpPr>
      <xdr:spPr>
        <a:xfrm>
          <a:off x="16268700" y="125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22225</xdr:rowOff>
    </xdr:from>
    <xdr:ext cx="469900" cy="258445"/>
    <xdr:sp macro="" textlink="">
      <xdr:nvSpPr>
        <xdr:cNvPr id="652" name="災害復旧費該当値テキスト"/>
        <xdr:cNvSpPr txBox="1"/>
      </xdr:nvSpPr>
      <xdr:spPr>
        <a:xfrm>
          <a:off x="16370300" y="12366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95250</xdr:rowOff>
    </xdr:from>
    <xdr:to xmlns:xdr="http://schemas.openxmlformats.org/drawingml/2006/spreadsheetDrawing">
      <xdr:col>81</xdr:col>
      <xdr:colOff>101600</xdr:colOff>
      <xdr:row>74</xdr:row>
      <xdr:rowOff>25400</xdr:rowOff>
    </xdr:to>
    <xdr:sp macro="" textlink="">
      <xdr:nvSpPr>
        <xdr:cNvPr id="653" name="楕円 652"/>
        <xdr:cNvSpPr/>
      </xdr:nvSpPr>
      <xdr:spPr>
        <a:xfrm>
          <a:off x="154305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72</xdr:row>
      <xdr:rowOff>41910</xdr:rowOff>
    </xdr:from>
    <xdr:ext cx="467995" cy="257175"/>
    <xdr:sp macro="" textlink="">
      <xdr:nvSpPr>
        <xdr:cNvPr id="654" name="テキスト ボックス 653"/>
        <xdr:cNvSpPr txBox="1"/>
      </xdr:nvSpPr>
      <xdr:spPr>
        <a:xfrm>
          <a:off x="15246350" y="12386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157480</xdr:rowOff>
    </xdr:from>
    <xdr:to xmlns:xdr="http://schemas.openxmlformats.org/drawingml/2006/spreadsheetDrawing">
      <xdr:col>76</xdr:col>
      <xdr:colOff>165100</xdr:colOff>
      <xdr:row>77</xdr:row>
      <xdr:rowOff>87630</xdr:rowOff>
    </xdr:to>
    <xdr:sp macro="" textlink="">
      <xdr:nvSpPr>
        <xdr:cNvPr id="655" name="楕円 654"/>
        <xdr:cNvSpPr/>
      </xdr:nvSpPr>
      <xdr:spPr>
        <a:xfrm>
          <a:off x="14541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104140</xdr:rowOff>
    </xdr:from>
    <xdr:ext cx="467995" cy="259080"/>
    <xdr:sp macro="" textlink="">
      <xdr:nvSpPr>
        <xdr:cNvPr id="656" name="テキスト ボックス 655"/>
        <xdr:cNvSpPr txBox="1"/>
      </xdr:nvSpPr>
      <xdr:spPr>
        <a:xfrm>
          <a:off x="14357350" y="12962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43815</xdr:rowOff>
    </xdr:from>
    <xdr:to xmlns:xdr="http://schemas.openxmlformats.org/drawingml/2006/spreadsheetDrawing">
      <xdr:col>72</xdr:col>
      <xdr:colOff>38100</xdr:colOff>
      <xdr:row>75</xdr:row>
      <xdr:rowOff>145415</xdr:rowOff>
    </xdr:to>
    <xdr:sp macro="" textlink="">
      <xdr:nvSpPr>
        <xdr:cNvPr id="657" name="楕円 656"/>
        <xdr:cNvSpPr/>
      </xdr:nvSpPr>
      <xdr:spPr>
        <a:xfrm>
          <a:off x="136525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73</xdr:row>
      <xdr:rowOff>161925</xdr:rowOff>
    </xdr:from>
    <xdr:ext cx="467995" cy="259080"/>
    <xdr:sp macro="" textlink="">
      <xdr:nvSpPr>
        <xdr:cNvPr id="658" name="テキスト ボックス 657"/>
        <xdr:cNvSpPr txBox="1"/>
      </xdr:nvSpPr>
      <xdr:spPr>
        <a:xfrm>
          <a:off x="13468350" y="12677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34925</xdr:rowOff>
    </xdr:from>
    <xdr:to xmlns:xdr="http://schemas.openxmlformats.org/drawingml/2006/spreadsheetDrawing">
      <xdr:col>67</xdr:col>
      <xdr:colOff>101600</xdr:colOff>
      <xdr:row>75</xdr:row>
      <xdr:rowOff>136525</xdr:rowOff>
    </xdr:to>
    <xdr:sp macro="" textlink="">
      <xdr:nvSpPr>
        <xdr:cNvPr id="659" name="楕円 658"/>
        <xdr:cNvSpPr/>
      </xdr:nvSpPr>
      <xdr:spPr>
        <a:xfrm>
          <a:off x="12763500" y="128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73</xdr:row>
      <xdr:rowOff>153035</xdr:rowOff>
    </xdr:from>
    <xdr:ext cx="467995" cy="259080"/>
    <xdr:sp macro="" textlink="">
      <xdr:nvSpPr>
        <xdr:cNvPr id="660" name="テキスト ボックス 659"/>
        <xdr:cNvSpPr txBox="1"/>
      </xdr:nvSpPr>
      <xdr:spPr>
        <a:xfrm>
          <a:off x="12579350" y="126688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9" name="テキスト ボックス 668"/>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57175"/>
    <xdr:sp macro="" textlink="">
      <xdr:nvSpPr>
        <xdr:cNvPr id="671" name="テキスト ボックス 670"/>
        <xdr:cNvSpPr txBox="1"/>
      </xdr:nvSpPr>
      <xdr:spPr>
        <a:xfrm>
          <a:off x="11914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3" name="テキスト ボックス 672"/>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7175"/>
    <xdr:sp macro="" textlink="">
      <xdr:nvSpPr>
        <xdr:cNvPr id="677" name="テキスト ボックス 676"/>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9" name="テキスト ボックス 67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81" name="テキスト ボックス 680"/>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7175"/>
    <xdr:sp macro="" textlink="">
      <xdr:nvSpPr>
        <xdr:cNvPr id="683" name="テキスト ボックス 682"/>
        <xdr:cNvSpPr txBox="1"/>
      </xdr:nvSpPr>
      <xdr:spPr>
        <a:xfrm>
          <a:off x="11914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20955</xdr:rowOff>
    </xdr:from>
    <xdr:to xmlns:xdr="http://schemas.openxmlformats.org/drawingml/2006/spreadsheetDrawing">
      <xdr:col>85</xdr:col>
      <xdr:colOff>126365</xdr:colOff>
      <xdr:row>94</xdr:row>
      <xdr:rowOff>80645</xdr:rowOff>
    </xdr:to>
    <xdr:cxnSp macro="">
      <xdr:nvCxnSpPr>
        <xdr:cNvPr id="685" name="直線コネクタ 684"/>
        <xdr:cNvCxnSpPr/>
      </xdr:nvCxnSpPr>
      <xdr:spPr>
        <a:xfrm flipV="1">
          <a:off x="16317595" y="15622905"/>
          <a:ext cx="1270" cy="574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84455</xdr:rowOff>
    </xdr:from>
    <xdr:ext cx="534670" cy="259080"/>
    <xdr:sp macro="" textlink="">
      <xdr:nvSpPr>
        <xdr:cNvPr id="686" name="公債費最小値テキスト"/>
        <xdr:cNvSpPr txBox="1"/>
      </xdr:nvSpPr>
      <xdr:spPr>
        <a:xfrm>
          <a:off x="16370300" y="16200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94</xdr:row>
      <xdr:rowOff>80645</xdr:rowOff>
    </xdr:from>
    <xdr:to xmlns:xdr="http://schemas.openxmlformats.org/drawingml/2006/spreadsheetDrawing">
      <xdr:col>86</xdr:col>
      <xdr:colOff>25400</xdr:colOff>
      <xdr:row>94</xdr:row>
      <xdr:rowOff>80645</xdr:rowOff>
    </xdr:to>
    <xdr:cxnSp macro="">
      <xdr:nvCxnSpPr>
        <xdr:cNvPr id="687" name="直線コネクタ 686"/>
        <xdr:cNvCxnSpPr/>
      </xdr:nvCxnSpPr>
      <xdr:spPr>
        <a:xfrm>
          <a:off x="16230600" y="1619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139065</xdr:rowOff>
    </xdr:from>
    <xdr:ext cx="534670" cy="259080"/>
    <xdr:sp macro="" textlink="">
      <xdr:nvSpPr>
        <xdr:cNvPr id="688" name="公債費最大値テキスト"/>
        <xdr:cNvSpPr txBox="1"/>
      </xdr:nvSpPr>
      <xdr:spPr>
        <a:xfrm>
          <a:off x="16370300" y="15398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53,310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20955</xdr:rowOff>
    </xdr:from>
    <xdr:to xmlns:xdr="http://schemas.openxmlformats.org/drawingml/2006/spreadsheetDrawing">
      <xdr:col>86</xdr:col>
      <xdr:colOff>25400</xdr:colOff>
      <xdr:row>91</xdr:row>
      <xdr:rowOff>20955</xdr:rowOff>
    </xdr:to>
    <xdr:cxnSp macro="">
      <xdr:nvCxnSpPr>
        <xdr:cNvPr id="689" name="直線コネクタ 688"/>
        <xdr:cNvCxnSpPr/>
      </xdr:nvCxnSpPr>
      <xdr:spPr>
        <a:xfrm>
          <a:off x="16230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80645</xdr:rowOff>
    </xdr:from>
    <xdr:to xmlns:xdr="http://schemas.openxmlformats.org/drawingml/2006/spreadsheetDrawing">
      <xdr:col>85</xdr:col>
      <xdr:colOff>127000</xdr:colOff>
      <xdr:row>94</xdr:row>
      <xdr:rowOff>133985</xdr:rowOff>
    </xdr:to>
    <xdr:cxnSp macro="">
      <xdr:nvCxnSpPr>
        <xdr:cNvPr id="690" name="直線コネクタ 689"/>
        <xdr:cNvCxnSpPr/>
      </xdr:nvCxnSpPr>
      <xdr:spPr>
        <a:xfrm flipV="1">
          <a:off x="15481300" y="1619694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106045</xdr:rowOff>
    </xdr:from>
    <xdr:ext cx="534670" cy="259080"/>
    <xdr:sp macro="" textlink="">
      <xdr:nvSpPr>
        <xdr:cNvPr id="691" name="公債費平均値テキスト"/>
        <xdr:cNvSpPr txBox="1"/>
      </xdr:nvSpPr>
      <xdr:spPr>
        <a:xfrm>
          <a:off x="16370300" y="15707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83185</xdr:rowOff>
    </xdr:from>
    <xdr:to xmlns:xdr="http://schemas.openxmlformats.org/drawingml/2006/spreadsheetDrawing">
      <xdr:col>85</xdr:col>
      <xdr:colOff>177800</xdr:colOff>
      <xdr:row>93</xdr:row>
      <xdr:rowOff>13335</xdr:rowOff>
    </xdr:to>
    <xdr:sp macro="" textlink="">
      <xdr:nvSpPr>
        <xdr:cNvPr id="692" name="フローチャート: 判断 691"/>
        <xdr:cNvSpPr/>
      </xdr:nvSpPr>
      <xdr:spPr>
        <a:xfrm>
          <a:off x="16268700" y="158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133985</xdr:rowOff>
    </xdr:from>
    <xdr:to xmlns:xdr="http://schemas.openxmlformats.org/drawingml/2006/spreadsheetDrawing">
      <xdr:col>81</xdr:col>
      <xdr:colOff>50800</xdr:colOff>
      <xdr:row>94</xdr:row>
      <xdr:rowOff>135890</xdr:rowOff>
    </xdr:to>
    <xdr:cxnSp macro="">
      <xdr:nvCxnSpPr>
        <xdr:cNvPr id="693" name="直線コネクタ 692"/>
        <xdr:cNvCxnSpPr/>
      </xdr:nvCxnSpPr>
      <xdr:spPr>
        <a:xfrm flipV="1">
          <a:off x="14592300" y="162502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92</xdr:row>
      <xdr:rowOff>113665</xdr:rowOff>
    </xdr:from>
    <xdr:to xmlns:xdr="http://schemas.openxmlformats.org/drawingml/2006/spreadsheetDrawing">
      <xdr:col>81</xdr:col>
      <xdr:colOff>101600</xdr:colOff>
      <xdr:row>93</xdr:row>
      <xdr:rowOff>43815</xdr:rowOff>
    </xdr:to>
    <xdr:sp macro="" textlink="">
      <xdr:nvSpPr>
        <xdr:cNvPr id="694" name="フローチャート: 判断 693"/>
        <xdr:cNvSpPr/>
      </xdr:nvSpPr>
      <xdr:spPr>
        <a:xfrm>
          <a:off x="15430500" y="158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60325</xdr:rowOff>
    </xdr:from>
    <xdr:ext cx="532765" cy="259080"/>
    <xdr:sp macro="" textlink="">
      <xdr:nvSpPr>
        <xdr:cNvPr id="695" name="テキスト ボックス 694"/>
        <xdr:cNvSpPr txBox="1"/>
      </xdr:nvSpPr>
      <xdr:spPr>
        <a:xfrm>
          <a:off x="15213965" y="156622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134620</xdr:rowOff>
    </xdr:from>
    <xdr:to xmlns:xdr="http://schemas.openxmlformats.org/drawingml/2006/spreadsheetDrawing">
      <xdr:col>76</xdr:col>
      <xdr:colOff>114300</xdr:colOff>
      <xdr:row>94</xdr:row>
      <xdr:rowOff>135890</xdr:rowOff>
    </xdr:to>
    <xdr:cxnSp macro="">
      <xdr:nvCxnSpPr>
        <xdr:cNvPr id="696" name="直線コネクタ 695"/>
        <xdr:cNvCxnSpPr/>
      </xdr:nvCxnSpPr>
      <xdr:spPr>
        <a:xfrm>
          <a:off x="13703300" y="16250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92</xdr:row>
      <xdr:rowOff>74930</xdr:rowOff>
    </xdr:from>
    <xdr:to xmlns:xdr="http://schemas.openxmlformats.org/drawingml/2006/spreadsheetDrawing">
      <xdr:col>76</xdr:col>
      <xdr:colOff>165100</xdr:colOff>
      <xdr:row>93</xdr:row>
      <xdr:rowOff>4445</xdr:rowOff>
    </xdr:to>
    <xdr:sp macro="" textlink="">
      <xdr:nvSpPr>
        <xdr:cNvPr id="697" name="フローチャート: 判断 696"/>
        <xdr:cNvSpPr/>
      </xdr:nvSpPr>
      <xdr:spPr>
        <a:xfrm>
          <a:off x="14541500" y="15848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20955</xdr:rowOff>
    </xdr:from>
    <xdr:ext cx="532765" cy="257175"/>
    <xdr:sp macro="" textlink="">
      <xdr:nvSpPr>
        <xdr:cNvPr id="698" name="テキスト ボックス 697"/>
        <xdr:cNvSpPr txBox="1"/>
      </xdr:nvSpPr>
      <xdr:spPr>
        <a:xfrm>
          <a:off x="14324965" y="156229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48260</xdr:rowOff>
    </xdr:from>
    <xdr:to xmlns:xdr="http://schemas.openxmlformats.org/drawingml/2006/spreadsheetDrawing">
      <xdr:col>71</xdr:col>
      <xdr:colOff>177800</xdr:colOff>
      <xdr:row>94</xdr:row>
      <xdr:rowOff>134620</xdr:rowOff>
    </xdr:to>
    <xdr:cxnSp macro="">
      <xdr:nvCxnSpPr>
        <xdr:cNvPr id="699" name="直線コネクタ 698"/>
        <xdr:cNvCxnSpPr/>
      </xdr:nvCxnSpPr>
      <xdr:spPr>
        <a:xfrm>
          <a:off x="12814300" y="15650210"/>
          <a:ext cx="889000" cy="600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99</xdr:row>
      <xdr:rowOff>83185</xdr:rowOff>
    </xdr:from>
    <xdr:to xmlns:xdr="http://schemas.openxmlformats.org/drawingml/2006/spreadsheetDrawing">
      <xdr:col>72</xdr:col>
      <xdr:colOff>38100</xdr:colOff>
      <xdr:row>100</xdr:row>
      <xdr:rowOff>13335</xdr:rowOff>
    </xdr:to>
    <xdr:sp macro="" textlink="">
      <xdr:nvSpPr>
        <xdr:cNvPr id="700" name="フローチャート: 判断 699"/>
        <xdr:cNvSpPr/>
      </xdr:nvSpPr>
      <xdr:spPr>
        <a:xfrm>
          <a:off x="13652500" y="170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100</xdr:row>
      <xdr:rowOff>5080</xdr:rowOff>
    </xdr:from>
    <xdr:ext cx="532765" cy="259080"/>
    <xdr:sp macro="" textlink="">
      <xdr:nvSpPr>
        <xdr:cNvPr id="701" name="テキスト ボックス 700"/>
        <xdr:cNvSpPr txBox="1"/>
      </xdr:nvSpPr>
      <xdr:spPr>
        <a:xfrm>
          <a:off x="13435965" y="17150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151765</xdr:rowOff>
    </xdr:from>
    <xdr:to xmlns:xdr="http://schemas.openxmlformats.org/drawingml/2006/spreadsheetDrawing">
      <xdr:col>67</xdr:col>
      <xdr:colOff>101600</xdr:colOff>
      <xdr:row>98</xdr:row>
      <xdr:rowOff>81915</xdr:rowOff>
    </xdr:to>
    <xdr:sp macro="" textlink="">
      <xdr:nvSpPr>
        <xdr:cNvPr id="702" name="フローチャート: 判断 701"/>
        <xdr:cNvSpPr/>
      </xdr:nvSpPr>
      <xdr:spPr>
        <a:xfrm>
          <a:off x="12763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73025</xdr:rowOff>
    </xdr:from>
    <xdr:ext cx="532765" cy="259080"/>
    <xdr:sp macro="" textlink="">
      <xdr:nvSpPr>
        <xdr:cNvPr id="703" name="テキスト ボックス 702"/>
        <xdr:cNvSpPr txBox="1"/>
      </xdr:nvSpPr>
      <xdr:spPr>
        <a:xfrm>
          <a:off x="12546965" y="16875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29845</xdr:rowOff>
    </xdr:from>
    <xdr:to xmlns:xdr="http://schemas.openxmlformats.org/drawingml/2006/spreadsheetDrawing">
      <xdr:col>85</xdr:col>
      <xdr:colOff>177800</xdr:colOff>
      <xdr:row>94</xdr:row>
      <xdr:rowOff>132080</xdr:rowOff>
    </xdr:to>
    <xdr:sp macro="" textlink="">
      <xdr:nvSpPr>
        <xdr:cNvPr id="709" name="楕円 708"/>
        <xdr:cNvSpPr/>
      </xdr:nvSpPr>
      <xdr:spPr>
        <a:xfrm>
          <a:off x="16268700" y="16146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116205</xdr:rowOff>
    </xdr:from>
    <xdr:ext cx="534670" cy="259080"/>
    <xdr:sp macro="" textlink="">
      <xdr:nvSpPr>
        <xdr:cNvPr id="710" name="公債費該当値テキスト"/>
        <xdr:cNvSpPr txBox="1"/>
      </xdr:nvSpPr>
      <xdr:spPr>
        <a:xfrm>
          <a:off x="16370300" y="16061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83185</xdr:rowOff>
    </xdr:from>
    <xdr:to xmlns:xdr="http://schemas.openxmlformats.org/drawingml/2006/spreadsheetDrawing">
      <xdr:col>81</xdr:col>
      <xdr:colOff>101600</xdr:colOff>
      <xdr:row>95</xdr:row>
      <xdr:rowOff>13335</xdr:rowOff>
    </xdr:to>
    <xdr:sp macro="" textlink="">
      <xdr:nvSpPr>
        <xdr:cNvPr id="711" name="楕円 710"/>
        <xdr:cNvSpPr/>
      </xdr:nvSpPr>
      <xdr:spPr>
        <a:xfrm>
          <a:off x="15430500" y="161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4445</xdr:rowOff>
    </xdr:from>
    <xdr:ext cx="532765" cy="259080"/>
    <xdr:sp macro="" textlink="">
      <xdr:nvSpPr>
        <xdr:cNvPr id="712" name="テキスト ボックス 711"/>
        <xdr:cNvSpPr txBox="1"/>
      </xdr:nvSpPr>
      <xdr:spPr>
        <a:xfrm>
          <a:off x="15213965" y="162921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85090</xdr:rowOff>
    </xdr:from>
    <xdr:to xmlns:xdr="http://schemas.openxmlformats.org/drawingml/2006/spreadsheetDrawing">
      <xdr:col>76</xdr:col>
      <xdr:colOff>165100</xdr:colOff>
      <xdr:row>95</xdr:row>
      <xdr:rowOff>15240</xdr:rowOff>
    </xdr:to>
    <xdr:sp macro="" textlink="">
      <xdr:nvSpPr>
        <xdr:cNvPr id="713" name="楕円 712"/>
        <xdr:cNvSpPr/>
      </xdr:nvSpPr>
      <xdr:spPr>
        <a:xfrm>
          <a:off x="14541500" y="162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6350</xdr:rowOff>
    </xdr:from>
    <xdr:ext cx="532765" cy="257175"/>
    <xdr:sp macro="" textlink="">
      <xdr:nvSpPr>
        <xdr:cNvPr id="714" name="テキスト ボックス 713"/>
        <xdr:cNvSpPr txBox="1"/>
      </xdr:nvSpPr>
      <xdr:spPr>
        <a:xfrm>
          <a:off x="14324965" y="16294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83820</xdr:rowOff>
    </xdr:from>
    <xdr:to xmlns:xdr="http://schemas.openxmlformats.org/drawingml/2006/spreadsheetDrawing">
      <xdr:col>72</xdr:col>
      <xdr:colOff>38100</xdr:colOff>
      <xdr:row>95</xdr:row>
      <xdr:rowOff>13970</xdr:rowOff>
    </xdr:to>
    <xdr:sp macro="" textlink="">
      <xdr:nvSpPr>
        <xdr:cNvPr id="715" name="楕円 714"/>
        <xdr:cNvSpPr/>
      </xdr:nvSpPr>
      <xdr:spPr>
        <a:xfrm>
          <a:off x="13652500" y="162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30480</xdr:rowOff>
    </xdr:from>
    <xdr:ext cx="532765" cy="257175"/>
    <xdr:sp macro="" textlink="">
      <xdr:nvSpPr>
        <xdr:cNvPr id="716" name="テキスト ボックス 715"/>
        <xdr:cNvSpPr txBox="1"/>
      </xdr:nvSpPr>
      <xdr:spPr>
        <a:xfrm>
          <a:off x="13435965" y="159753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90</xdr:row>
      <xdr:rowOff>168910</xdr:rowOff>
    </xdr:from>
    <xdr:to xmlns:xdr="http://schemas.openxmlformats.org/drawingml/2006/spreadsheetDrawing">
      <xdr:col>67</xdr:col>
      <xdr:colOff>101600</xdr:colOff>
      <xdr:row>91</xdr:row>
      <xdr:rowOff>99060</xdr:rowOff>
    </xdr:to>
    <xdr:sp macro="" textlink="">
      <xdr:nvSpPr>
        <xdr:cNvPr id="717" name="楕円 716"/>
        <xdr:cNvSpPr/>
      </xdr:nvSpPr>
      <xdr:spPr>
        <a:xfrm>
          <a:off x="12763500" y="155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89</xdr:row>
      <xdr:rowOff>115570</xdr:rowOff>
    </xdr:from>
    <xdr:ext cx="532765" cy="259080"/>
    <xdr:sp macro="" textlink="">
      <xdr:nvSpPr>
        <xdr:cNvPr id="718" name="テキスト ボックス 717"/>
        <xdr:cNvSpPr txBox="1"/>
      </xdr:nvSpPr>
      <xdr:spPr>
        <a:xfrm>
          <a:off x="12546965" y="15374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7" name="テキスト ボックス 726"/>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9" name="直線コネクタ 72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015" cy="259080"/>
    <xdr:sp macro="" textlink="">
      <xdr:nvSpPr>
        <xdr:cNvPr id="730" name="テキスト ボックス 729"/>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1" name="直線コネクタ 73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36</xdr:row>
      <xdr:rowOff>144145</xdr:rowOff>
    </xdr:from>
    <xdr:ext cx="313055" cy="257175"/>
    <xdr:sp macro="" textlink="">
      <xdr:nvSpPr>
        <xdr:cNvPr id="732" name="テキスト ボックス 731"/>
        <xdr:cNvSpPr txBox="1"/>
      </xdr:nvSpPr>
      <xdr:spPr>
        <a:xfrm>
          <a:off x="17974945" y="6316345"/>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3" name="直線コネクタ 73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34</xdr:row>
      <xdr:rowOff>160655</xdr:rowOff>
    </xdr:from>
    <xdr:ext cx="313055" cy="259080"/>
    <xdr:sp macro="" textlink="">
      <xdr:nvSpPr>
        <xdr:cNvPr id="734" name="テキスト ボックス 733"/>
        <xdr:cNvSpPr txBox="1"/>
      </xdr:nvSpPr>
      <xdr:spPr>
        <a:xfrm>
          <a:off x="17974945" y="59899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5" name="直線コネクタ 73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6350</xdr:rowOff>
    </xdr:from>
    <xdr:ext cx="313055" cy="257175"/>
    <xdr:sp macro="" textlink="">
      <xdr:nvSpPr>
        <xdr:cNvPr id="736" name="テキスト ボックス 735"/>
        <xdr:cNvSpPr txBox="1"/>
      </xdr:nvSpPr>
      <xdr:spPr>
        <a:xfrm>
          <a:off x="17974945" y="566420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7" name="直線コネクタ 73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31</xdr:row>
      <xdr:rowOff>22225</xdr:rowOff>
    </xdr:from>
    <xdr:ext cx="313055" cy="258445"/>
    <xdr:sp macro="" textlink="">
      <xdr:nvSpPr>
        <xdr:cNvPr id="738" name="テキスト ボックス 737"/>
        <xdr:cNvSpPr txBox="1"/>
      </xdr:nvSpPr>
      <xdr:spPr>
        <a:xfrm>
          <a:off x="17974945" y="53371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9" name="直線コネクタ 73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38100</xdr:rowOff>
    </xdr:from>
    <xdr:ext cx="375285" cy="259080"/>
    <xdr:sp macro="" textlink="">
      <xdr:nvSpPr>
        <xdr:cNvPr id="740" name="テキスト ボックス 739"/>
        <xdr:cNvSpPr txBox="1"/>
      </xdr:nvSpPr>
      <xdr:spPr>
        <a:xfrm>
          <a:off x="17910810" y="501015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5285" cy="257175"/>
    <xdr:sp macro="" textlink="">
      <xdr:nvSpPr>
        <xdr:cNvPr id="742" name="テキスト ボックス 741"/>
        <xdr:cNvSpPr txBox="1"/>
      </xdr:nvSpPr>
      <xdr:spPr>
        <a:xfrm>
          <a:off x="17910810" y="46837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39</xdr:row>
      <xdr:rowOff>99060</xdr:rowOff>
    </xdr:from>
    <xdr:to xmlns:xdr="http://schemas.openxmlformats.org/drawingml/2006/spreadsheetDrawing">
      <xdr:col>116</xdr:col>
      <xdr:colOff>62865</xdr:colOff>
      <xdr:row>39</xdr:row>
      <xdr:rowOff>99060</xdr:rowOff>
    </xdr:to>
    <xdr:cxnSp macro="">
      <xdr:nvCxnSpPr>
        <xdr:cNvPr id="744" name="直線コネクタ 743"/>
        <xdr:cNvCxnSpPr/>
      </xdr:nvCxnSpPr>
      <xdr:spPr>
        <a:xfrm>
          <a:off x="22159595" y="6785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140970</xdr:rowOff>
    </xdr:from>
    <xdr:ext cx="249555" cy="259080"/>
    <xdr:sp macro="" textlink="">
      <xdr:nvSpPr>
        <xdr:cNvPr id="745" name="諸支出金最小値テキスト"/>
        <xdr:cNvSpPr txBox="1"/>
      </xdr:nvSpPr>
      <xdr:spPr>
        <a:xfrm>
          <a:off x="2221230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6" name="直線コネクタ 74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140970</xdr:rowOff>
    </xdr:from>
    <xdr:ext cx="249555" cy="259080"/>
    <xdr:sp macro="" textlink="">
      <xdr:nvSpPr>
        <xdr:cNvPr id="747" name="諸支出金最大値テキスト"/>
        <xdr:cNvSpPr txBox="1"/>
      </xdr:nvSpPr>
      <xdr:spPr>
        <a:xfrm>
          <a:off x="22212300" y="6484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9" name="直線コネクタ 74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26670</xdr:rowOff>
    </xdr:from>
    <xdr:ext cx="249555" cy="259080"/>
    <xdr:sp macro="" textlink="">
      <xdr:nvSpPr>
        <xdr:cNvPr id="750" name="諸支出金平均値テキスト"/>
        <xdr:cNvSpPr txBox="1"/>
      </xdr:nvSpPr>
      <xdr:spPr>
        <a:xfrm>
          <a:off x="22212300" y="6713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51" name="フローチャート: 判断 750"/>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2" name="直線コネクタ 75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3" name="フローチャート: 判断 752"/>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7650" cy="259080"/>
    <xdr:sp macro="" textlink="">
      <xdr:nvSpPr>
        <xdr:cNvPr id="754" name="テキスト ボックス 753"/>
        <xdr:cNvSpPr txBox="1"/>
      </xdr:nvSpPr>
      <xdr:spPr>
        <a:xfrm>
          <a:off x="2119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5" name="直線コネクタ 75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56" name="フローチャート: 判断 755"/>
        <xdr:cNvSpPr/>
      </xdr:nvSpPr>
      <xdr:spPr>
        <a:xfrm>
          <a:off x="20383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7650" cy="259080"/>
    <xdr:sp macro="" textlink="">
      <xdr:nvSpPr>
        <xdr:cNvPr id="757" name="テキスト ボックス 756"/>
        <xdr:cNvSpPr txBox="1"/>
      </xdr:nvSpPr>
      <xdr:spPr>
        <a:xfrm>
          <a:off x="2030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8" name="直線コネクタ 75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59" name="フローチャート: 判断 758"/>
        <xdr:cNvSpPr/>
      </xdr:nvSpPr>
      <xdr:spPr>
        <a:xfrm>
          <a:off x="19494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7650" cy="259080"/>
    <xdr:sp macro="" textlink="">
      <xdr:nvSpPr>
        <xdr:cNvPr id="760" name="テキスト ボックス 759"/>
        <xdr:cNvSpPr txBox="1"/>
      </xdr:nvSpPr>
      <xdr:spPr>
        <a:xfrm>
          <a:off x="19420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30</xdr:row>
      <xdr:rowOff>40640</xdr:rowOff>
    </xdr:from>
    <xdr:to xmlns:xdr="http://schemas.openxmlformats.org/drawingml/2006/spreadsheetDrawing">
      <xdr:col>98</xdr:col>
      <xdr:colOff>38100</xdr:colOff>
      <xdr:row>30</xdr:row>
      <xdr:rowOff>141605</xdr:rowOff>
    </xdr:to>
    <xdr:sp macro="" textlink="">
      <xdr:nvSpPr>
        <xdr:cNvPr id="761" name="フローチャート: 判断 760"/>
        <xdr:cNvSpPr/>
      </xdr:nvSpPr>
      <xdr:spPr>
        <a:xfrm>
          <a:off x="18605500" y="5184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28</xdr:row>
      <xdr:rowOff>158115</xdr:rowOff>
    </xdr:from>
    <xdr:ext cx="313690" cy="257175"/>
    <xdr:sp macro="" textlink="">
      <xdr:nvSpPr>
        <xdr:cNvPr id="762" name="テキスト ボックス 761"/>
        <xdr:cNvSpPr txBox="1"/>
      </xdr:nvSpPr>
      <xdr:spPr>
        <a:xfrm>
          <a:off x="18499455" y="495871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8" name="楕円 76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83820</xdr:rowOff>
    </xdr:from>
    <xdr:ext cx="249555" cy="259080"/>
    <xdr:sp macro="" textlink="">
      <xdr:nvSpPr>
        <xdr:cNvPr id="769" name="諸支出金該当値テキスト"/>
        <xdr:cNvSpPr txBox="1"/>
      </xdr:nvSpPr>
      <xdr:spPr>
        <a:xfrm>
          <a:off x="22212300" y="65989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0" name="楕円 76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166370</xdr:rowOff>
    </xdr:from>
    <xdr:ext cx="247650" cy="257175"/>
    <xdr:sp macro="" textlink="">
      <xdr:nvSpPr>
        <xdr:cNvPr id="771" name="テキスト ボックス 770"/>
        <xdr:cNvSpPr txBox="1"/>
      </xdr:nvSpPr>
      <xdr:spPr>
        <a:xfrm>
          <a:off x="21198840" y="651002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2" name="楕円 77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166370</xdr:rowOff>
    </xdr:from>
    <xdr:ext cx="247650" cy="257175"/>
    <xdr:sp macro="" textlink="">
      <xdr:nvSpPr>
        <xdr:cNvPr id="773" name="テキスト ボックス 772"/>
        <xdr:cNvSpPr txBox="1"/>
      </xdr:nvSpPr>
      <xdr:spPr>
        <a:xfrm>
          <a:off x="20309840" y="651002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4" name="楕円 77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166370</xdr:rowOff>
    </xdr:from>
    <xdr:ext cx="247650" cy="257175"/>
    <xdr:sp macro="" textlink="">
      <xdr:nvSpPr>
        <xdr:cNvPr id="775" name="テキスト ボックス 774"/>
        <xdr:cNvSpPr txBox="1"/>
      </xdr:nvSpPr>
      <xdr:spPr>
        <a:xfrm>
          <a:off x="19420840" y="651002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6" name="楕円 77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7650" cy="259080"/>
    <xdr:sp macro="" textlink="">
      <xdr:nvSpPr>
        <xdr:cNvPr id="777" name="テキスト ボックス 776"/>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6" name="テキスト ボックス 785"/>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789" name="テキスト ボックス 788"/>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791" name="テキスト ボックス 790"/>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803" name="テキスト ボックス 802"/>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806" name="テキスト ボックス 805"/>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09" name="テキスト ボックス 808"/>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11" name="テキスト ボックス 810"/>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20" name="テキスト ボックス 819"/>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22" name="テキスト ボックス 821"/>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24" name="テキスト ボックス 823"/>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26" name="テキスト ボックス 825"/>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・総務費の住民一人当たりのコストは、</a:t>
          </a:r>
          <a:r>
            <a:rPr kumimoji="1" lang="en-US" altLang="ja-JP" sz="1300">
              <a:latin typeface="ＭＳ Ｐゴシック"/>
              <a:ea typeface="ＭＳ Ｐゴシック"/>
            </a:rPr>
            <a:t>278,854</a:t>
          </a:r>
          <a:r>
            <a:rPr kumimoji="1" lang="ja-JP" altLang="en-US" sz="1300">
              <a:latin typeface="ＭＳ Ｐゴシック"/>
              <a:ea typeface="ＭＳ Ｐゴシック"/>
            </a:rPr>
            <a:t>円となっており、類似団体内で最も高くなっている。要因は、ふるさと納税による寄付が継続的に伸びていることに伴うふるさと納税推進事業に要する経費の増やふるさと応援基金への積立によるものである。</a:t>
          </a:r>
          <a:endParaRPr kumimoji="1" lang="en-US" altLang="ja-JP" sz="1300">
            <a:latin typeface="ＭＳ Ｐゴシック"/>
            <a:ea typeface="ＭＳ Ｐゴシック"/>
          </a:endParaRPr>
        </a:p>
        <a:p>
          <a:r>
            <a:rPr kumimoji="1" lang="ja-JP" altLang="en-US" sz="1300">
              <a:solidFill>
                <a:schemeClr val="tx1"/>
              </a:solidFill>
              <a:latin typeface="ＭＳ Ｐゴシック"/>
              <a:ea typeface="ＭＳ Ｐゴシック"/>
            </a:rPr>
            <a:t>・衛生費の住民</a:t>
          </a:r>
          <a:r>
            <a:rPr kumimoji="1" lang="ja-JP" altLang="en-US" sz="1300">
              <a:latin typeface="ＭＳ Ｐゴシック"/>
              <a:ea typeface="ＭＳ Ｐゴシック"/>
            </a:rPr>
            <a:t>一人当たりのコストは、前年度から</a:t>
          </a:r>
          <a:r>
            <a:rPr kumimoji="1" lang="en-US" altLang="ja-JP" sz="1300">
              <a:latin typeface="ＭＳ Ｐゴシック"/>
              <a:ea typeface="ＭＳ Ｐゴシック"/>
            </a:rPr>
            <a:t>24,733</a:t>
          </a:r>
          <a:r>
            <a:rPr kumimoji="1" lang="ja-JP" altLang="en-US" sz="1300">
              <a:latin typeface="ＭＳ Ｐゴシック"/>
              <a:ea typeface="ＭＳ Ｐゴシック"/>
            </a:rPr>
            <a:t>円減の</a:t>
          </a:r>
          <a:r>
            <a:rPr kumimoji="1" lang="en-US" altLang="ja-JP" sz="1300">
              <a:latin typeface="ＭＳ Ｐゴシック"/>
              <a:ea typeface="ＭＳ Ｐゴシック"/>
            </a:rPr>
            <a:t>33,795</a:t>
          </a:r>
          <a:r>
            <a:rPr kumimoji="1" lang="ja-JP" altLang="en-US" sz="1300">
              <a:latin typeface="ＭＳ Ｐゴシック"/>
              <a:ea typeface="ＭＳ Ｐゴシック"/>
            </a:rPr>
            <a:t>円であり、類似団体内で最も高くなった昨年度と比べて大きく減少した。要因は、最終処分場の建設事業及びし尿処理施設整備事業の完了に伴う減によるものである。</a:t>
          </a:r>
        </a:p>
        <a:p>
          <a:r>
            <a:rPr kumimoji="1" lang="ja-JP" altLang="en-US" sz="1300">
              <a:latin typeface="ＭＳ Ｐゴシック"/>
              <a:ea typeface="ＭＳ Ｐゴシック"/>
            </a:rPr>
            <a:t>・農林水産業費の住民一人当たりのコストは、前年度から</a:t>
          </a:r>
          <a:r>
            <a:rPr kumimoji="1" lang="en-US" altLang="ja-JP" sz="1300">
              <a:latin typeface="ＭＳ Ｐゴシック"/>
              <a:ea typeface="ＭＳ Ｐゴシック"/>
            </a:rPr>
            <a:t>1,808</a:t>
          </a:r>
          <a:r>
            <a:rPr kumimoji="1" lang="ja-JP" altLang="en-US" sz="1300">
              <a:latin typeface="ＭＳ Ｐゴシック"/>
              <a:ea typeface="ＭＳ Ｐゴシック"/>
            </a:rPr>
            <a:t>円増の</a:t>
          </a:r>
          <a:r>
            <a:rPr kumimoji="1" lang="en-US" altLang="ja-JP" sz="1300">
              <a:latin typeface="ＭＳ Ｐゴシック"/>
              <a:ea typeface="ＭＳ Ｐゴシック"/>
            </a:rPr>
            <a:t>32,034</a:t>
          </a:r>
          <a:r>
            <a:rPr kumimoji="1" lang="ja-JP" altLang="en-US" sz="1300">
              <a:latin typeface="ＭＳ Ｐゴシック"/>
              <a:ea typeface="ＭＳ Ｐゴシック"/>
            </a:rPr>
            <a:t>円であり、類似団体内で最も高くなっている。要因は、</a:t>
          </a:r>
          <a:r>
            <a:rPr kumimoji="1" lang="ja-JP" altLang="en-US" sz="1300">
              <a:solidFill>
                <a:schemeClr val="tx1"/>
              </a:solidFill>
              <a:latin typeface="ＭＳ Ｐゴシック"/>
              <a:ea typeface="ＭＳ Ｐゴシック"/>
            </a:rPr>
            <a:t>農業用機械リースの補助に係る産地生産基盤パワーアップ事業及び森林境界明確化事業に要する経費</a:t>
          </a:r>
          <a:r>
            <a:rPr kumimoji="1" lang="ja-JP" altLang="en-US" sz="1300">
              <a:latin typeface="ＭＳ Ｐゴシック"/>
              <a:ea typeface="ＭＳ Ｐゴシック"/>
            </a:rPr>
            <a:t>の増によるものである。</a:t>
          </a:r>
        </a:p>
        <a:p>
          <a:r>
            <a:rPr kumimoji="1" lang="ja-JP" altLang="en-US" sz="1300">
              <a:latin typeface="ＭＳ Ｐゴシック"/>
              <a:ea typeface="ＭＳ Ｐゴシック"/>
            </a:rPr>
            <a:t>・商工費の住民一人当たりのコストは、前年度から</a:t>
          </a:r>
          <a:r>
            <a:rPr kumimoji="1" lang="en-US" altLang="ja-JP" sz="1300">
              <a:latin typeface="ＭＳ Ｐゴシック"/>
              <a:ea typeface="ＭＳ Ｐゴシック"/>
            </a:rPr>
            <a:t>2,165</a:t>
          </a:r>
          <a:r>
            <a:rPr kumimoji="1" lang="ja-JP" altLang="en-US" sz="1300">
              <a:latin typeface="ＭＳ Ｐゴシック"/>
              <a:ea typeface="ＭＳ Ｐゴシック"/>
            </a:rPr>
            <a:t>円減の</a:t>
          </a:r>
          <a:r>
            <a:rPr kumimoji="1" lang="en-US" altLang="ja-JP" sz="1300">
              <a:latin typeface="ＭＳ Ｐゴシック"/>
              <a:ea typeface="ＭＳ Ｐゴシック"/>
            </a:rPr>
            <a:t>53,084</a:t>
          </a:r>
          <a:r>
            <a:rPr kumimoji="1" lang="ja-JP" altLang="en-US" sz="1300">
              <a:latin typeface="ＭＳ Ｐゴシック"/>
              <a:ea typeface="ＭＳ Ｐゴシック"/>
            </a:rPr>
            <a:t>円となったが、類似団体内で最も高くなっている。要因は、物産振興拠点施設整備事業や新型コロナウイルス感染症対策関連事業に要する経費の減となったものである。</a:t>
          </a:r>
        </a:p>
        <a:p>
          <a:r>
            <a:rPr kumimoji="1" lang="ja-JP" altLang="en-US" sz="1300">
              <a:latin typeface="ＭＳ Ｐゴシック"/>
              <a:ea typeface="ＭＳ Ｐゴシック"/>
            </a:rPr>
            <a:t>・土木費の住民一人当たりのコストは、前年度から</a:t>
          </a:r>
          <a:r>
            <a:rPr kumimoji="1" lang="en-US" altLang="ja-JP" sz="1300">
              <a:latin typeface="ＭＳ Ｐゴシック"/>
              <a:ea typeface="ＭＳ Ｐゴシック"/>
            </a:rPr>
            <a:t>6,006</a:t>
          </a:r>
          <a:r>
            <a:rPr kumimoji="1" lang="ja-JP" altLang="en-US" sz="1300">
              <a:latin typeface="ＭＳ Ｐゴシック"/>
              <a:ea typeface="ＭＳ Ｐゴシック"/>
            </a:rPr>
            <a:t>円増の</a:t>
          </a:r>
          <a:r>
            <a:rPr kumimoji="1" lang="en-US" altLang="ja-JP" sz="1300">
              <a:latin typeface="ＭＳ Ｐゴシック"/>
              <a:ea typeface="ＭＳ Ｐゴシック"/>
            </a:rPr>
            <a:t>52,876</a:t>
          </a:r>
          <a:r>
            <a:rPr kumimoji="1" lang="ja-JP" altLang="en-US" sz="1300">
              <a:latin typeface="ＭＳ Ｐゴシック"/>
              <a:ea typeface="ＭＳ Ｐゴシック"/>
            </a:rPr>
            <a:t>円であり、類似団体内で最も高くなっている。要因は、山之口運動公園整備事業や都城運動公園防災施設整備事業に要する経費の増によるものである。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宮崎県都城市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今後の健全な財政運営を見据え、</a:t>
          </a:r>
          <a:r>
            <a:rPr kumimoji="1" lang="en-US" altLang="ja-JP" sz="1400">
              <a:latin typeface="ＭＳ ゴシック"/>
              <a:ea typeface="ＭＳ ゴシック"/>
            </a:rPr>
            <a:t>20</a:t>
          </a:r>
          <a:r>
            <a:rPr kumimoji="1" lang="ja-JP" altLang="en-US" sz="1400">
              <a:latin typeface="ＭＳ ゴシック"/>
              <a:ea typeface="ＭＳ ゴシック"/>
            </a:rPr>
            <a:t>億</a:t>
          </a:r>
          <a:r>
            <a:rPr kumimoji="1" lang="en-US" altLang="ja-JP" sz="1400">
              <a:latin typeface="ＭＳ ゴシック"/>
              <a:ea typeface="ＭＳ ゴシック"/>
            </a:rPr>
            <a:t>6,249</a:t>
          </a:r>
          <a:r>
            <a:rPr kumimoji="1" lang="ja-JP" altLang="en-US" sz="1400">
              <a:latin typeface="ＭＳ ゴシック"/>
              <a:ea typeface="ＭＳ ゴシック"/>
            </a:rPr>
            <a:t>万円を積み立てたことにより、財政調整基金残高は</a:t>
          </a:r>
          <a:r>
            <a:rPr kumimoji="1" lang="en-US" altLang="ja-JP" sz="1400">
              <a:latin typeface="ＭＳ ゴシック"/>
              <a:ea typeface="ＭＳ ゴシック"/>
            </a:rPr>
            <a:t>3.44</a:t>
          </a:r>
          <a:r>
            <a:rPr kumimoji="1" lang="ja-JP" altLang="en-US" sz="1400">
              <a:latin typeface="ＭＳ ゴシック"/>
              <a:ea typeface="ＭＳ ゴシック"/>
            </a:rPr>
            <a:t>ポイントの増となっており、実質収支額については、毎年度ほぼ同水準で推移している。</a:t>
          </a:r>
        </a:p>
        <a:p>
          <a:r>
            <a:rPr kumimoji="1" lang="ja-JP" altLang="en-US" sz="1400">
              <a:latin typeface="ＭＳ ゴシック"/>
              <a:ea typeface="ＭＳ ゴシック"/>
            </a:rPr>
            <a:t>　実質単年度収支については、令和５年度には公債費の繰上償還を実施しておらず、財政調整基金の積立金が増加（前年度比</a:t>
          </a:r>
          <a:r>
            <a:rPr kumimoji="1" lang="en-US" altLang="ja-JP" sz="1400">
              <a:latin typeface="ＭＳ ゴシック"/>
              <a:ea typeface="ＭＳ ゴシック"/>
            </a:rPr>
            <a:t>6</a:t>
          </a:r>
          <a:r>
            <a:rPr kumimoji="1" lang="ja-JP" altLang="en-US" sz="1400">
              <a:latin typeface="ＭＳ ゴシック"/>
              <a:ea typeface="ＭＳ ゴシック"/>
            </a:rPr>
            <a:t>億</a:t>
          </a:r>
          <a:r>
            <a:rPr kumimoji="1" lang="en-US" altLang="ja-JP" sz="1400">
              <a:latin typeface="ＭＳ ゴシック"/>
              <a:ea typeface="ＭＳ ゴシック"/>
            </a:rPr>
            <a:t>1,338</a:t>
          </a:r>
          <a:r>
            <a:rPr kumimoji="1" lang="ja-JP" altLang="en-US" sz="1400">
              <a:latin typeface="ＭＳ ゴシック"/>
              <a:ea typeface="ＭＳ ゴシック"/>
            </a:rPr>
            <a:t>万円）したことから</a:t>
          </a:r>
          <a:r>
            <a:rPr kumimoji="1" lang="en-US" altLang="ja-JP" sz="1400">
              <a:latin typeface="ＭＳ ゴシック"/>
              <a:ea typeface="ＭＳ ゴシック"/>
            </a:rPr>
            <a:t>1.66</a:t>
          </a:r>
          <a:r>
            <a:rPr kumimoji="1" lang="ja-JP" altLang="en-US" sz="1400">
              <a:latin typeface="ＭＳ ゴシック"/>
              <a:ea typeface="ＭＳ ゴシック"/>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宮崎県都城市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一般会計及び全ての特別会計において、赤字は発生していない。</a:t>
          </a:r>
        </a:p>
        <a:p>
          <a:r>
            <a:rPr kumimoji="1" lang="ja-JP" altLang="en-US" sz="1400">
              <a:latin typeface="ＭＳ ゴシック"/>
              <a:ea typeface="ＭＳ ゴシック"/>
            </a:rPr>
            <a:t>　標準財政規模比については、ほとんどの会計が例年同水準であるが、 都城市介護保険特別会計は、新型コロナウイルス感染症による利用控えからの回復等により介護予防サービス給付費などの歳出が増加したことにより、</a:t>
          </a:r>
          <a:r>
            <a:rPr kumimoji="1" lang="en-US" altLang="ja-JP" sz="1400">
              <a:latin typeface="ＭＳ ゴシック"/>
              <a:ea typeface="ＭＳ ゴシック"/>
            </a:rPr>
            <a:t>0.87</a:t>
          </a:r>
          <a:r>
            <a:rPr kumimoji="1" lang="ja-JP" altLang="en-US" sz="1400">
              <a:latin typeface="ＭＳ ゴシック"/>
              <a:ea typeface="ＭＳ ゴシック"/>
            </a:rPr>
            <a:t>ポイントの減となっている。</a:t>
          </a:r>
          <a:endParaRPr kumimoji="1" lang="en-US" altLang="ja-JP"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0"/>
    </row>
    <row r="3" spans="1:119" ht="18.75" customHeight="1">
      <c r="A3" s="2"/>
      <c r="B3" s="5" t="s">
        <v>140</v>
      </c>
      <c r="C3" s="22"/>
      <c r="D3" s="22"/>
      <c r="E3" s="44"/>
      <c r="F3" s="44"/>
      <c r="G3" s="44"/>
      <c r="H3" s="44"/>
      <c r="I3" s="44"/>
      <c r="J3" s="44"/>
      <c r="K3" s="44"/>
      <c r="L3" s="44" t="s">
        <v>143</v>
      </c>
      <c r="M3" s="44"/>
      <c r="N3" s="44"/>
      <c r="O3" s="44"/>
      <c r="P3" s="44"/>
      <c r="Q3" s="44"/>
      <c r="R3" s="94"/>
      <c r="S3" s="94"/>
      <c r="T3" s="94"/>
      <c r="U3" s="94"/>
      <c r="V3" s="112"/>
      <c r="W3" s="127" t="s">
        <v>145</v>
      </c>
      <c r="X3" s="137"/>
      <c r="Y3" s="137"/>
      <c r="Z3" s="137"/>
      <c r="AA3" s="137"/>
      <c r="AB3" s="22"/>
      <c r="AC3" s="94" t="s">
        <v>146</v>
      </c>
      <c r="AD3" s="137"/>
      <c r="AE3" s="137"/>
      <c r="AF3" s="137"/>
      <c r="AG3" s="137"/>
      <c r="AH3" s="137"/>
      <c r="AI3" s="137"/>
      <c r="AJ3" s="137"/>
      <c r="AK3" s="137"/>
      <c r="AL3" s="164"/>
      <c r="AM3" s="127" t="s">
        <v>149</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153</v>
      </c>
      <c r="BO3" s="137"/>
      <c r="BP3" s="137"/>
      <c r="BQ3" s="137"/>
      <c r="BR3" s="137"/>
      <c r="BS3" s="137"/>
      <c r="BT3" s="137"/>
      <c r="BU3" s="164"/>
      <c r="BV3" s="127" t="s">
        <v>16</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156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133140300</v>
      </c>
      <c r="BO4" s="216"/>
      <c r="BP4" s="216"/>
      <c r="BQ4" s="216"/>
      <c r="BR4" s="216"/>
      <c r="BS4" s="216"/>
      <c r="BT4" s="216"/>
      <c r="BU4" s="219"/>
      <c r="BV4" s="213">
        <v>128340867</v>
      </c>
      <c r="BW4" s="216"/>
      <c r="BX4" s="216"/>
      <c r="BY4" s="216"/>
      <c r="BZ4" s="216"/>
      <c r="CA4" s="216"/>
      <c r="CB4" s="216"/>
      <c r="CC4" s="219"/>
      <c r="CD4" s="222" t="s">
        <v>159</v>
      </c>
      <c r="CE4" s="223"/>
      <c r="CF4" s="223"/>
      <c r="CG4" s="223"/>
      <c r="CH4" s="223"/>
      <c r="CI4" s="223"/>
      <c r="CJ4" s="223"/>
      <c r="CK4" s="223"/>
      <c r="CL4" s="223"/>
      <c r="CM4" s="223"/>
      <c r="CN4" s="223"/>
      <c r="CO4" s="223"/>
      <c r="CP4" s="223"/>
      <c r="CQ4" s="223"/>
      <c r="CR4" s="223"/>
      <c r="CS4" s="226"/>
      <c r="CT4" s="229">
        <v>3.7</v>
      </c>
      <c r="CU4" s="237"/>
      <c r="CV4" s="237"/>
      <c r="CW4" s="237"/>
      <c r="CX4" s="237"/>
      <c r="CY4" s="237"/>
      <c r="CZ4" s="237"/>
      <c r="DA4" s="245"/>
      <c r="DB4" s="229">
        <v>3.7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160</v>
      </c>
      <c r="AN5" s="58"/>
      <c r="AO5" s="58"/>
      <c r="AP5" s="58"/>
      <c r="AQ5" s="58"/>
      <c r="AR5" s="58"/>
      <c r="AS5" s="58"/>
      <c r="AT5" s="63"/>
      <c r="AU5" s="182" t="s">
        <v>74</v>
      </c>
      <c r="AV5" s="139"/>
      <c r="AW5" s="139"/>
      <c r="AX5" s="139"/>
      <c r="AY5" s="190" t="s">
        <v>150</v>
      </c>
      <c r="AZ5" s="198"/>
      <c r="BA5" s="198"/>
      <c r="BB5" s="198"/>
      <c r="BC5" s="198"/>
      <c r="BD5" s="198"/>
      <c r="BE5" s="198"/>
      <c r="BF5" s="198"/>
      <c r="BG5" s="198"/>
      <c r="BH5" s="198"/>
      <c r="BI5" s="198"/>
      <c r="BJ5" s="198"/>
      <c r="BK5" s="198"/>
      <c r="BL5" s="198"/>
      <c r="BM5" s="209"/>
      <c r="BN5" s="214">
        <v>129988378</v>
      </c>
      <c r="BO5" s="217"/>
      <c r="BP5" s="217"/>
      <c r="BQ5" s="217"/>
      <c r="BR5" s="217"/>
      <c r="BS5" s="217"/>
      <c r="BT5" s="217"/>
      <c r="BU5" s="220"/>
      <c r="BV5" s="214">
        <v>124649700</v>
      </c>
      <c r="BW5" s="217"/>
      <c r="BX5" s="217"/>
      <c r="BY5" s="217"/>
      <c r="BZ5" s="217"/>
      <c r="CA5" s="217"/>
      <c r="CB5" s="217"/>
      <c r="CC5" s="220"/>
      <c r="CD5" s="192" t="s">
        <v>162</v>
      </c>
      <c r="CE5" s="111"/>
      <c r="CF5" s="111"/>
      <c r="CG5" s="111"/>
      <c r="CH5" s="111"/>
      <c r="CI5" s="111"/>
      <c r="CJ5" s="111"/>
      <c r="CK5" s="111"/>
      <c r="CL5" s="111"/>
      <c r="CM5" s="111"/>
      <c r="CN5" s="111"/>
      <c r="CO5" s="111"/>
      <c r="CP5" s="111"/>
      <c r="CQ5" s="111"/>
      <c r="CR5" s="111"/>
      <c r="CS5" s="211"/>
      <c r="CT5" s="230">
        <v>95.9</v>
      </c>
      <c r="CU5" s="238"/>
      <c r="CV5" s="238"/>
      <c r="CW5" s="238"/>
      <c r="CX5" s="238"/>
      <c r="CY5" s="238"/>
      <c r="CZ5" s="238"/>
      <c r="DA5" s="246"/>
      <c r="DB5" s="230">
        <v>95.2</v>
      </c>
      <c r="DC5" s="238"/>
      <c r="DD5" s="238"/>
      <c r="DE5" s="238"/>
      <c r="DF5" s="238"/>
      <c r="DG5" s="238"/>
      <c r="DH5" s="238"/>
      <c r="DI5" s="246"/>
    </row>
    <row r="6" spans="1:119" ht="18.75" customHeight="1">
      <c r="A6" s="2"/>
      <c r="B6" s="8" t="s">
        <v>163</v>
      </c>
      <c r="C6" s="25"/>
      <c r="D6" s="25"/>
      <c r="E6" s="47"/>
      <c r="F6" s="47"/>
      <c r="G6" s="47"/>
      <c r="H6" s="47"/>
      <c r="I6" s="47"/>
      <c r="J6" s="47"/>
      <c r="K6" s="47"/>
      <c r="L6" s="47" t="s">
        <v>7</v>
      </c>
      <c r="M6" s="47"/>
      <c r="N6" s="47"/>
      <c r="O6" s="47"/>
      <c r="P6" s="47"/>
      <c r="Q6" s="47"/>
      <c r="R6" s="50"/>
      <c r="S6" s="50"/>
      <c r="T6" s="50"/>
      <c r="U6" s="50"/>
      <c r="V6" s="115"/>
      <c r="W6" s="130" t="s">
        <v>166</v>
      </c>
      <c r="X6" s="56"/>
      <c r="Y6" s="56"/>
      <c r="Z6" s="56"/>
      <c r="AA6" s="56"/>
      <c r="AB6" s="25"/>
      <c r="AC6" s="145" t="s">
        <v>137</v>
      </c>
      <c r="AD6" s="153"/>
      <c r="AE6" s="153"/>
      <c r="AF6" s="153"/>
      <c r="AG6" s="153"/>
      <c r="AH6" s="153"/>
      <c r="AI6" s="153"/>
      <c r="AJ6" s="153"/>
      <c r="AK6" s="153"/>
      <c r="AL6" s="167"/>
      <c r="AM6" s="175" t="s">
        <v>78</v>
      </c>
      <c r="AN6" s="58"/>
      <c r="AO6" s="58"/>
      <c r="AP6" s="58"/>
      <c r="AQ6" s="58"/>
      <c r="AR6" s="58"/>
      <c r="AS6" s="58"/>
      <c r="AT6" s="63"/>
      <c r="AU6" s="182" t="s">
        <v>74</v>
      </c>
      <c r="AV6" s="139"/>
      <c r="AW6" s="139"/>
      <c r="AX6" s="139"/>
      <c r="AY6" s="190" t="s">
        <v>169</v>
      </c>
      <c r="AZ6" s="198"/>
      <c r="BA6" s="198"/>
      <c r="BB6" s="198"/>
      <c r="BC6" s="198"/>
      <c r="BD6" s="198"/>
      <c r="BE6" s="198"/>
      <c r="BF6" s="198"/>
      <c r="BG6" s="198"/>
      <c r="BH6" s="198"/>
      <c r="BI6" s="198"/>
      <c r="BJ6" s="198"/>
      <c r="BK6" s="198"/>
      <c r="BL6" s="198"/>
      <c r="BM6" s="209"/>
      <c r="BN6" s="214">
        <v>3151922</v>
      </c>
      <c r="BO6" s="217"/>
      <c r="BP6" s="217"/>
      <c r="BQ6" s="217"/>
      <c r="BR6" s="217"/>
      <c r="BS6" s="217"/>
      <c r="BT6" s="217"/>
      <c r="BU6" s="220"/>
      <c r="BV6" s="214">
        <v>3691167</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96.6</v>
      </c>
      <c r="CU6" s="239"/>
      <c r="CV6" s="239"/>
      <c r="CW6" s="239"/>
      <c r="CX6" s="239"/>
      <c r="CY6" s="239"/>
      <c r="CZ6" s="239"/>
      <c r="DA6" s="247"/>
      <c r="DB6" s="231">
        <v>96.7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74</v>
      </c>
      <c r="AV7" s="139"/>
      <c r="AW7" s="139"/>
      <c r="AX7" s="139"/>
      <c r="AY7" s="190" t="s">
        <v>172</v>
      </c>
      <c r="AZ7" s="198"/>
      <c r="BA7" s="198"/>
      <c r="BB7" s="198"/>
      <c r="BC7" s="198"/>
      <c r="BD7" s="198"/>
      <c r="BE7" s="198"/>
      <c r="BF7" s="198"/>
      <c r="BG7" s="198"/>
      <c r="BH7" s="198"/>
      <c r="BI7" s="198"/>
      <c r="BJ7" s="198"/>
      <c r="BK7" s="198"/>
      <c r="BL7" s="198"/>
      <c r="BM7" s="209"/>
      <c r="BN7" s="214">
        <v>1607016</v>
      </c>
      <c r="BO7" s="217"/>
      <c r="BP7" s="217"/>
      <c r="BQ7" s="217"/>
      <c r="BR7" s="217"/>
      <c r="BS7" s="217"/>
      <c r="BT7" s="217"/>
      <c r="BU7" s="220"/>
      <c r="BV7" s="214">
        <v>2170144</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42146965</v>
      </c>
      <c r="CU7" s="217"/>
      <c r="CV7" s="217"/>
      <c r="CW7" s="217"/>
      <c r="CX7" s="217"/>
      <c r="CY7" s="217"/>
      <c r="CZ7" s="217"/>
      <c r="DA7" s="220"/>
      <c r="DB7" s="214">
        <v>41582525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74</v>
      </c>
      <c r="AV8" s="139"/>
      <c r="AW8" s="139"/>
      <c r="AX8" s="139"/>
      <c r="AY8" s="190" t="s">
        <v>177</v>
      </c>
      <c r="AZ8" s="198"/>
      <c r="BA8" s="198"/>
      <c r="BB8" s="198"/>
      <c r="BC8" s="198"/>
      <c r="BD8" s="198"/>
      <c r="BE8" s="198"/>
      <c r="BF8" s="198"/>
      <c r="BG8" s="198"/>
      <c r="BH8" s="198"/>
      <c r="BI8" s="198"/>
      <c r="BJ8" s="198"/>
      <c r="BK8" s="198"/>
      <c r="BL8" s="198"/>
      <c r="BM8" s="209"/>
      <c r="BN8" s="214">
        <v>1544906</v>
      </c>
      <c r="BO8" s="217"/>
      <c r="BP8" s="217"/>
      <c r="BQ8" s="217"/>
      <c r="BR8" s="217"/>
      <c r="BS8" s="217"/>
      <c r="BT8" s="217"/>
      <c r="BU8" s="220"/>
      <c r="BV8" s="214">
        <v>1521023</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0.54</v>
      </c>
      <c r="CU8" s="240"/>
      <c r="CV8" s="240"/>
      <c r="CW8" s="240"/>
      <c r="CX8" s="240"/>
      <c r="CY8" s="240"/>
      <c r="CZ8" s="240"/>
      <c r="DA8" s="248"/>
      <c r="DB8" s="232">
        <v>0.55000000000000004</v>
      </c>
      <c r="DC8" s="240"/>
      <c r="DD8" s="240"/>
      <c r="DE8" s="240"/>
      <c r="DF8" s="240"/>
      <c r="DG8" s="240"/>
      <c r="DH8" s="240"/>
      <c r="DI8" s="248"/>
    </row>
    <row r="9" spans="1:119" ht="18.75" customHeight="1">
      <c r="A9" s="2"/>
      <c r="B9" s="10" t="s">
        <v>20</v>
      </c>
      <c r="C9" s="27"/>
      <c r="D9" s="27"/>
      <c r="E9" s="27"/>
      <c r="F9" s="27"/>
      <c r="G9" s="27"/>
      <c r="H9" s="27"/>
      <c r="I9" s="27"/>
      <c r="J9" s="27"/>
      <c r="K9" s="31"/>
      <c r="L9" s="65" t="s">
        <v>15</v>
      </c>
      <c r="M9" s="74"/>
      <c r="N9" s="74"/>
      <c r="O9" s="74"/>
      <c r="P9" s="74"/>
      <c r="Q9" s="86"/>
      <c r="R9" s="97">
        <v>160640</v>
      </c>
      <c r="S9" s="106"/>
      <c r="T9" s="106"/>
      <c r="U9" s="106"/>
      <c r="V9" s="117"/>
      <c r="W9" s="127" t="s">
        <v>180</v>
      </c>
      <c r="X9" s="137"/>
      <c r="Y9" s="137"/>
      <c r="Z9" s="137"/>
      <c r="AA9" s="137"/>
      <c r="AB9" s="137"/>
      <c r="AC9" s="137"/>
      <c r="AD9" s="137"/>
      <c r="AE9" s="137"/>
      <c r="AF9" s="137"/>
      <c r="AG9" s="137"/>
      <c r="AH9" s="137"/>
      <c r="AI9" s="137"/>
      <c r="AJ9" s="137"/>
      <c r="AK9" s="137"/>
      <c r="AL9" s="164"/>
      <c r="AM9" s="175" t="s">
        <v>182</v>
      </c>
      <c r="AN9" s="58"/>
      <c r="AO9" s="58"/>
      <c r="AP9" s="58"/>
      <c r="AQ9" s="58"/>
      <c r="AR9" s="58"/>
      <c r="AS9" s="58"/>
      <c r="AT9" s="63"/>
      <c r="AU9" s="182" t="s">
        <v>74</v>
      </c>
      <c r="AV9" s="139"/>
      <c r="AW9" s="139"/>
      <c r="AX9" s="139"/>
      <c r="AY9" s="190" t="s">
        <v>75</v>
      </c>
      <c r="AZ9" s="198"/>
      <c r="BA9" s="198"/>
      <c r="BB9" s="198"/>
      <c r="BC9" s="198"/>
      <c r="BD9" s="198"/>
      <c r="BE9" s="198"/>
      <c r="BF9" s="198"/>
      <c r="BG9" s="198"/>
      <c r="BH9" s="198"/>
      <c r="BI9" s="198"/>
      <c r="BJ9" s="198"/>
      <c r="BK9" s="198"/>
      <c r="BL9" s="198"/>
      <c r="BM9" s="209"/>
      <c r="BN9" s="214">
        <v>23883</v>
      </c>
      <c r="BO9" s="217"/>
      <c r="BP9" s="217"/>
      <c r="BQ9" s="217"/>
      <c r="BR9" s="217"/>
      <c r="BS9" s="217"/>
      <c r="BT9" s="217"/>
      <c r="BU9" s="220"/>
      <c r="BV9" s="214">
        <v>26758</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10.1</v>
      </c>
      <c r="CU9" s="238"/>
      <c r="CV9" s="238"/>
      <c r="CW9" s="238"/>
      <c r="CX9" s="238"/>
      <c r="CY9" s="238"/>
      <c r="CZ9" s="238"/>
      <c r="DA9" s="246"/>
      <c r="DB9" s="230">
        <v>11</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165029</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191</v>
      </c>
      <c r="AV10" s="139"/>
      <c r="AW10" s="139"/>
      <c r="AX10" s="139"/>
      <c r="AY10" s="190" t="s">
        <v>192</v>
      </c>
      <c r="AZ10" s="198"/>
      <c r="BA10" s="198"/>
      <c r="BB10" s="198"/>
      <c r="BC10" s="198"/>
      <c r="BD10" s="198"/>
      <c r="BE10" s="198"/>
      <c r="BF10" s="198"/>
      <c r="BG10" s="198"/>
      <c r="BH10" s="198"/>
      <c r="BI10" s="198"/>
      <c r="BJ10" s="198"/>
      <c r="BK10" s="198"/>
      <c r="BL10" s="198"/>
      <c r="BM10" s="209"/>
      <c r="BN10" s="214">
        <v>2062485</v>
      </c>
      <c r="BO10" s="217"/>
      <c r="BP10" s="217"/>
      <c r="BQ10" s="217"/>
      <c r="BR10" s="217"/>
      <c r="BS10" s="217"/>
      <c r="BT10" s="217"/>
      <c r="BU10" s="220"/>
      <c r="BV10" s="214">
        <v>1449101</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199</v>
      </c>
      <c r="AN11" s="58"/>
      <c r="AO11" s="58"/>
      <c r="AP11" s="58"/>
      <c r="AQ11" s="58"/>
      <c r="AR11" s="58"/>
      <c r="AS11" s="58"/>
      <c r="AT11" s="63"/>
      <c r="AU11" s="182" t="s">
        <v>191</v>
      </c>
      <c r="AV11" s="139"/>
      <c r="AW11" s="139"/>
      <c r="AX11" s="139"/>
      <c r="AY11" s="190" t="s">
        <v>200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203</v>
      </c>
      <c r="CE11" s="111"/>
      <c r="CF11" s="111"/>
      <c r="CG11" s="111"/>
      <c r="CH11" s="111"/>
      <c r="CI11" s="111"/>
      <c r="CJ11" s="111"/>
      <c r="CK11" s="111"/>
      <c r="CL11" s="111"/>
      <c r="CM11" s="111"/>
      <c r="CN11" s="111"/>
      <c r="CO11" s="111"/>
      <c r="CP11" s="111"/>
      <c r="CQ11" s="111"/>
      <c r="CR11" s="111"/>
      <c r="CS11" s="211"/>
      <c r="CT11" s="232" t="s">
        <v>204</v>
      </c>
      <c r="CU11" s="240"/>
      <c r="CV11" s="240"/>
      <c r="CW11" s="240"/>
      <c r="CX11" s="240"/>
      <c r="CY11" s="240"/>
      <c r="CZ11" s="240"/>
      <c r="DA11" s="248"/>
      <c r="DB11" s="232" t="s">
        <v>204</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207</v>
      </c>
      <c r="M12" s="75"/>
      <c r="N12" s="75"/>
      <c r="O12" s="75"/>
      <c r="P12" s="75"/>
      <c r="Q12" s="87"/>
      <c r="R12" s="99">
        <v>161515</v>
      </c>
      <c r="S12" s="108"/>
      <c r="T12" s="108"/>
      <c r="U12" s="108"/>
      <c r="V12" s="120"/>
      <c r="W12" s="132" t="s">
        <v>9</v>
      </c>
      <c r="X12" s="139"/>
      <c r="Y12" s="139"/>
      <c r="Z12" s="139"/>
      <c r="AA12" s="139"/>
      <c r="AB12" s="144"/>
      <c r="AC12" s="148" t="s">
        <v>118</v>
      </c>
      <c r="AD12" s="155"/>
      <c r="AE12" s="155"/>
      <c r="AF12" s="155"/>
      <c r="AG12" s="158"/>
      <c r="AH12" s="148" t="s">
        <v>209</v>
      </c>
      <c r="AI12" s="155"/>
      <c r="AJ12" s="155"/>
      <c r="AK12" s="155"/>
      <c r="AL12" s="170"/>
      <c r="AM12" s="175" t="s">
        <v>210</v>
      </c>
      <c r="AN12" s="58"/>
      <c r="AO12" s="58"/>
      <c r="AP12" s="58"/>
      <c r="AQ12" s="58"/>
      <c r="AR12" s="58"/>
      <c r="AS12" s="58"/>
      <c r="AT12" s="63"/>
      <c r="AU12" s="182" t="s">
        <v>191</v>
      </c>
      <c r="AV12" s="139"/>
      <c r="AW12" s="139"/>
      <c r="AX12" s="139"/>
      <c r="AY12" s="190" t="s">
        <v>213</v>
      </c>
      <c r="AZ12" s="198"/>
      <c r="BA12" s="198"/>
      <c r="BB12" s="198"/>
      <c r="BC12" s="198"/>
      <c r="BD12" s="198"/>
      <c r="BE12" s="198"/>
      <c r="BF12" s="198"/>
      <c r="BG12" s="198"/>
      <c r="BH12" s="198"/>
      <c r="BI12" s="198"/>
      <c r="BJ12" s="198"/>
      <c r="BK12" s="198"/>
      <c r="BL12" s="198"/>
      <c r="BM12" s="209"/>
      <c r="BN12" s="214">
        <v>545360</v>
      </c>
      <c r="BO12" s="217"/>
      <c r="BP12" s="217"/>
      <c r="BQ12" s="217"/>
      <c r="BR12" s="217"/>
      <c r="BS12" s="217"/>
      <c r="BT12" s="217"/>
      <c r="BU12" s="220"/>
      <c r="BV12" s="214">
        <v>643562</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204</v>
      </c>
      <c r="CU12" s="240"/>
      <c r="CV12" s="240"/>
      <c r="CW12" s="240"/>
      <c r="CX12" s="240"/>
      <c r="CY12" s="240"/>
      <c r="CZ12" s="240"/>
      <c r="DA12" s="248"/>
      <c r="DB12" s="232" t="s">
        <v>204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159296</v>
      </c>
      <c r="S13" s="109"/>
      <c r="T13" s="109"/>
      <c r="U13" s="109"/>
      <c r="V13" s="121"/>
      <c r="W13" s="130" t="s">
        <v>217</v>
      </c>
      <c r="X13" s="56"/>
      <c r="Y13" s="56"/>
      <c r="Z13" s="56"/>
      <c r="AA13" s="56"/>
      <c r="AB13" s="25"/>
      <c r="AC13" s="72">
        <v>6319</v>
      </c>
      <c r="AD13" s="80"/>
      <c r="AE13" s="80"/>
      <c r="AF13" s="80"/>
      <c r="AG13" s="84"/>
      <c r="AH13" s="72">
        <v>7366</v>
      </c>
      <c r="AI13" s="80"/>
      <c r="AJ13" s="80"/>
      <c r="AK13" s="80"/>
      <c r="AL13" s="118"/>
      <c r="AM13" s="175" t="s">
        <v>219</v>
      </c>
      <c r="AN13" s="58"/>
      <c r="AO13" s="58"/>
      <c r="AP13" s="58"/>
      <c r="AQ13" s="58"/>
      <c r="AR13" s="58"/>
      <c r="AS13" s="58"/>
      <c r="AT13" s="63"/>
      <c r="AU13" s="182" t="s">
        <v>191</v>
      </c>
      <c r="AV13" s="139"/>
      <c r="AW13" s="139"/>
      <c r="AX13" s="139"/>
      <c r="AY13" s="190" t="s">
        <v>221</v>
      </c>
      <c r="AZ13" s="198"/>
      <c r="BA13" s="198"/>
      <c r="BB13" s="198"/>
      <c r="BC13" s="198"/>
      <c r="BD13" s="198"/>
      <c r="BE13" s="198"/>
      <c r="BF13" s="198"/>
      <c r="BG13" s="198"/>
      <c r="BH13" s="198"/>
      <c r="BI13" s="198"/>
      <c r="BJ13" s="198"/>
      <c r="BK13" s="198"/>
      <c r="BL13" s="198"/>
      <c r="BM13" s="209"/>
      <c r="BN13" s="214">
        <v>1541008</v>
      </c>
      <c r="BO13" s="217"/>
      <c r="BP13" s="217"/>
      <c r="BQ13" s="217"/>
      <c r="BR13" s="217"/>
      <c r="BS13" s="217"/>
      <c r="BT13" s="217"/>
      <c r="BU13" s="220"/>
      <c r="BV13" s="214">
        <v>832297</v>
      </c>
      <c r="BW13" s="217"/>
      <c r="BX13" s="217"/>
      <c r="BY13" s="217"/>
      <c r="BZ13" s="217"/>
      <c r="CA13" s="217"/>
      <c r="CB13" s="217"/>
      <c r="CC13" s="220"/>
      <c r="CD13" s="192" t="s">
        <v>222</v>
      </c>
      <c r="CE13" s="111"/>
      <c r="CF13" s="111"/>
      <c r="CG13" s="111"/>
      <c r="CH13" s="111"/>
      <c r="CI13" s="111"/>
      <c r="CJ13" s="111"/>
      <c r="CK13" s="111"/>
      <c r="CL13" s="111"/>
      <c r="CM13" s="111"/>
      <c r="CN13" s="111"/>
      <c r="CO13" s="111"/>
      <c r="CP13" s="111"/>
      <c r="CQ13" s="111"/>
      <c r="CR13" s="111"/>
      <c r="CS13" s="211"/>
      <c r="CT13" s="230">
        <v>5.7</v>
      </c>
      <c r="CU13" s="238"/>
      <c r="CV13" s="238"/>
      <c r="CW13" s="238"/>
      <c r="CX13" s="238"/>
      <c r="CY13" s="238"/>
      <c r="CZ13" s="238"/>
      <c r="DA13" s="246"/>
      <c r="DB13" s="230">
        <v>4.9000000000000004</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161605</v>
      </c>
      <c r="S14" s="109"/>
      <c r="T14" s="109"/>
      <c r="U14" s="109"/>
      <c r="V14" s="121"/>
      <c r="W14" s="129"/>
      <c r="X14" s="57"/>
      <c r="Y14" s="57"/>
      <c r="Z14" s="57"/>
      <c r="AA14" s="57"/>
      <c r="AB14" s="24"/>
      <c r="AC14" s="149">
        <v>8.6</v>
      </c>
      <c r="AD14" s="156"/>
      <c r="AE14" s="156"/>
      <c r="AF14" s="156"/>
      <c r="AG14" s="159"/>
      <c r="AH14" s="149">
        <v>9.6999999999999993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227</v>
      </c>
      <c r="CE14" s="200"/>
      <c r="CF14" s="200"/>
      <c r="CG14" s="200"/>
      <c r="CH14" s="200"/>
      <c r="CI14" s="200"/>
      <c r="CJ14" s="200"/>
      <c r="CK14" s="200"/>
      <c r="CL14" s="200"/>
      <c r="CM14" s="200"/>
      <c r="CN14" s="200"/>
      <c r="CO14" s="200"/>
      <c r="CP14" s="200"/>
      <c r="CQ14" s="200"/>
      <c r="CR14" s="200"/>
      <c r="CS14" s="212"/>
      <c r="CT14" s="234" t="s">
        <v>204</v>
      </c>
      <c r="CU14" s="242"/>
      <c r="CV14" s="242"/>
      <c r="CW14" s="242"/>
      <c r="CX14" s="242"/>
      <c r="CY14" s="242"/>
      <c r="CZ14" s="242"/>
      <c r="DA14" s="250"/>
      <c r="DB14" s="234" t="s">
        <v>204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159791</v>
      </c>
      <c r="S15" s="109"/>
      <c r="T15" s="109"/>
      <c r="U15" s="109"/>
      <c r="V15" s="121"/>
      <c r="W15" s="130" t="s">
        <v>6</v>
      </c>
      <c r="X15" s="56"/>
      <c r="Y15" s="56"/>
      <c r="Z15" s="56"/>
      <c r="AA15" s="56"/>
      <c r="AB15" s="25"/>
      <c r="AC15" s="72">
        <v>17526</v>
      </c>
      <c r="AD15" s="80"/>
      <c r="AE15" s="80"/>
      <c r="AF15" s="80"/>
      <c r="AG15" s="84"/>
      <c r="AH15" s="72">
        <v>18753</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20160020</v>
      </c>
      <c r="BO15" s="216"/>
      <c r="BP15" s="216"/>
      <c r="BQ15" s="216"/>
      <c r="BR15" s="216"/>
      <c r="BS15" s="216"/>
      <c r="BT15" s="216"/>
      <c r="BU15" s="219"/>
      <c r="BV15" s="213">
        <v>19794186</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231</v>
      </c>
      <c r="S16" s="110"/>
      <c r="T16" s="110"/>
      <c r="U16" s="110"/>
      <c r="V16" s="122"/>
      <c r="W16" s="129"/>
      <c r="X16" s="57"/>
      <c r="Y16" s="57"/>
      <c r="Z16" s="57"/>
      <c r="AA16" s="57"/>
      <c r="AB16" s="24"/>
      <c r="AC16" s="149">
        <v>23.8</v>
      </c>
      <c r="AD16" s="156"/>
      <c r="AE16" s="156"/>
      <c r="AF16" s="156"/>
      <c r="AG16" s="159"/>
      <c r="AH16" s="149">
        <v>24.7</v>
      </c>
      <c r="AI16" s="156"/>
      <c r="AJ16" s="156"/>
      <c r="AK16" s="156"/>
      <c r="AL16" s="171"/>
      <c r="AM16" s="175"/>
      <c r="AN16" s="58"/>
      <c r="AO16" s="58"/>
      <c r="AP16" s="58"/>
      <c r="AQ16" s="58"/>
      <c r="AR16" s="58"/>
      <c r="AS16" s="58"/>
      <c r="AT16" s="63"/>
      <c r="AU16" s="182"/>
      <c r="AV16" s="139"/>
      <c r="AW16" s="139"/>
      <c r="AX16" s="139"/>
      <c r="AY16" s="190" t="s">
        <v>116</v>
      </c>
      <c r="AZ16" s="198"/>
      <c r="BA16" s="198"/>
      <c r="BB16" s="198"/>
      <c r="BC16" s="198"/>
      <c r="BD16" s="198"/>
      <c r="BE16" s="198"/>
      <c r="BF16" s="198"/>
      <c r="BG16" s="198"/>
      <c r="BH16" s="198"/>
      <c r="BI16" s="198"/>
      <c r="BJ16" s="198"/>
      <c r="BK16" s="198"/>
      <c r="BL16" s="198"/>
      <c r="BM16" s="209"/>
      <c r="BN16" s="214">
        <v>36680731</v>
      </c>
      <c r="BO16" s="217"/>
      <c r="BP16" s="217"/>
      <c r="BQ16" s="217"/>
      <c r="BR16" s="217"/>
      <c r="BS16" s="217"/>
      <c r="BT16" s="217"/>
      <c r="BU16" s="220"/>
      <c r="BV16" s="214">
        <v>35811587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237</v>
      </c>
      <c r="S17" s="110"/>
      <c r="T17" s="110"/>
      <c r="U17" s="110"/>
      <c r="V17" s="122"/>
      <c r="W17" s="130" t="s">
        <v>102</v>
      </c>
      <c r="X17" s="56"/>
      <c r="Y17" s="56"/>
      <c r="Z17" s="56"/>
      <c r="AA17" s="56"/>
      <c r="AB17" s="25"/>
      <c r="AC17" s="72">
        <v>49788</v>
      </c>
      <c r="AD17" s="80"/>
      <c r="AE17" s="80"/>
      <c r="AF17" s="80"/>
      <c r="AG17" s="84"/>
      <c r="AH17" s="72">
        <v>49858</v>
      </c>
      <c r="AI17" s="80"/>
      <c r="AJ17" s="80"/>
      <c r="AK17" s="80"/>
      <c r="AL17" s="118"/>
      <c r="AM17" s="175"/>
      <c r="AN17" s="58"/>
      <c r="AO17" s="58"/>
      <c r="AP17" s="58"/>
      <c r="AQ17" s="58"/>
      <c r="AR17" s="58"/>
      <c r="AS17" s="58"/>
      <c r="AT17" s="63"/>
      <c r="AU17" s="182"/>
      <c r="AV17" s="139"/>
      <c r="AW17" s="139"/>
      <c r="AX17" s="139"/>
      <c r="AY17" s="190" t="s">
        <v>238</v>
      </c>
      <c r="AZ17" s="198"/>
      <c r="BA17" s="198"/>
      <c r="BB17" s="198"/>
      <c r="BC17" s="198"/>
      <c r="BD17" s="198"/>
      <c r="BE17" s="198"/>
      <c r="BF17" s="198"/>
      <c r="BG17" s="198"/>
      <c r="BH17" s="198"/>
      <c r="BI17" s="198"/>
      <c r="BJ17" s="198"/>
      <c r="BK17" s="198"/>
      <c r="BL17" s="198"/>
      <c r="BM17" s="209"/>
      <c r="BN17" s="214">
        <v>25306263</v>
      </c>
      <c r="BO17" s="217"/>
      <c r="BP17" s="217"/>
      <c r="BQ17" s="217"/>
      <c r="BR17" s="217"/>
      <c r="BS17" s="217"/>
      <c r="BT17" s="217"/>
      <c r="BU17" s="220"/>
      <c r="BV17" s="214">
        <v>24918211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239</v>
      </c>
      <c r="C18" s="31"/>
      <c r="D18" s="31"/>
      <c r="E18" s="49"/>
      <c r="F18" s="49"/>
      <c r="G18" s="49"/>
      <c r="H18" s="49"/>
      <c r="I18" s="49"/>
      <c r="J18" s="49"/>
      <c r="K18" s="49"/>
      <c r="L18" s="70">
        <v>653.36</v>
      </c>
      <c r="M18" s="70"/>
      <c r="N18" s="70"/>
      <c r="O18" s="70"/>
      <c r="P18" s="70"/>
      <c r="Q18" s="70"/>
      <c r="R18" s="102"/>
      <c r="S18" s="102"/>
      <c r="T18" s="102"/>
      <c r="U18" s="102"/>
      <c r="V18" s="123"/>
      <c r="W18" s="131"/>
      <c r="X18" s="138"/>
      <c r="Y18" s="138"/>
      <c r="Z18" s="138"/>
      <c r="AA18" s="138"/>
      <c r="AB18" s="26"/>
      <c r="AC18" s="150">
        <v>67.599999999999994</v>
      </c>
      <c r="AD18" s="157"/>
      <c r="AE18" s="157"/>
      <c r="AF18" s="157"/>
      <c r="AG18" s="160"/>
      <c r="AH18" s="150">
        <v>65.599999999999994</v>
      </c>
      <c r="AI18" s="157"/>
      <c r="AJ18" s="157"/>
      <c r="AK18" s="157"/>
      <c r="AL18" s="172"/>
      <c r="AM18" s="175"/>
      <c r="AN18" s="58"/>
      <c r="AO18" s="58"/>
      <c r="AP18" s="58"/>
      <c r="AQ18" s="58"/>
      <c r="AR18" s="58"/>
      <c r="AS18" s="58"/>
      <c r="AT18" s="63"/>
      <c r="AU18" s="182"/>
      <c r="AV18" s="139"/>
      <c r="AW18" s="139"/>
      <c r="AX18" s="139"/>
      <c r="AY18" s="190" t="s">
        <v>240</v>
      </c>
      <c r="AZ18" s="198"/>
      <c r="BA18" s="198"/>
      <c r="BB18" s="198"/>
      <c r="BC18" s="198"/>
      <c r="BD18" s="198"/>
      <c r="BE18" s="198"/>
      <c r="BF18" s="198"/>
      <c r="BG18" s="198"/>
      <c r="BH18" s="198"/>
      <c r="BI18" s="198"/>
      <c r="BJ18" s="198"/>
      <c r="BK18" s="198"/>
      <c r="BL18" s="198"/>
      <c r="BM18" s="209"/>
      <c r="BN18" s="214">
        <v>41073941</v>
      </c>
      <c r="BO18" s="217"/>
      <c r="BP18" s="217"/>
      <c r="BQ18" s="217"/>
      <c r="BR18" s="217"/>
      <c r="BS18" s="217"/>
      <c r="BT18" s="217"/>
      <c r="BU18" s="220"/>
      <c r="BV18" s="214">
        <v>40222183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246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72524195</v>
      </c>
      <c r="BO19" s="217"/>
      <c r="BP19" s="217"/>
      <c r="BQ19" s="217"/>
      <c r="BR19" s="217"/>
      <c r="BS19" s="217"/>
      <c r="BT19" s="217"/>
      <c r="BU19" s="220"/>
      <c r="BV19" s="214">
        <v>65638077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242</v>
      </c>
      <c r="C20" s="31"/>
      <c r="D20" s="31"/>
      <c r="E20" s="49"/>
      <c r="F20" s="49"/>
      <c r="G20" s="49"/>
      <c r="H20" s="49"/>
      <c r="I20" s="49"/>
      <c r="J20" s="49"/>
      <c r="K20" s="49"/>
      <c r="L20" s="71">
        <v>71092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147</v>
      </c>
      <c r="C22" s="33"/>
      <c r="D22" s="41"/>
      <c r="E22" s="50" t="s">
        <v>9</v>
      </c>
      <c r="F22" s="56"/>
      <c r="G22" s="56"/>
      <c r="H22" s="56"/>
      <c r="I22" s="56"/>
      <c r="J22" s="56"/>
      <c r="K22" s="25"/>
      <c r="L22" s="50" t="s">
        <v>244</v>
      </c>
      <c r="M22" s="56"/>
      <c r="N22" s="56"/>
      <c r="O22" s="56"/>
      <c r="P22" s="25"/>
      <c r="Q22" s="92" t="s">
        <v>246</v>
      </c>
      <c r="R22" s="104"/>
      <c r="S22" s="104"/>
      <c r="T22" s="104"/>
      <c r="U22" s="104"/>
      <c r="V22" s="125"/>
      <c r="W22" s="133" t="s">
        <v>59</v>
      </c>
      <c r="X22" s="33"/>
      <c r="Y22" s="41"/>
      <c r="Z22" s="50" t="s">
        <v>9</v>
      </c>
      <c r="AA22" s="56"/>
      <c r="AB22" s="56"/>
      <c r="AC22" s="56"/>
      <c r="AD22" s="56"/>
      <c r="AE22" s="56"/>
      <c r="AF22" s="56"/>
      <c r="AG22" s="25"/>
      <c r="AH22" s="163" t="s">
        <v>183</v>
      </c>
      <c r="AI22" s="56"/>
      <c r="AJ22" s="56"/>
      <c r="AK22" s="56"/>
      <c r="AL22" s="25"/>
      <c r="AM22" s="163" t="s">
        <v>247</v>
      </c>
      <c r="AN22" s="178"/>
      <c r="AO22" s="178"/>
      <c r="AP22" s="178"/>
      <c r="AQ22" s="178"/>
      <c r="AR22" s="180"/>
      <c r="AS22" s="92" t="s">
        <v>246</v>
      </c>
      <c r="AT22" s="104"/>
      <c r="AU22" s="104"/>
      <c r="AV22" s="104"/>
      <c r="AW22" s="104"/>
      <c r="AX22" s="187"/>
      <c r="AY22" s="189" t="s">
        <v>249</v>
      </c>
      <c r="AZ22" s="197"/>
      <c r="BA22" s="197"/>
      <c r="BB22" s="197"/>
      <c r="BC22" s="197"/>
      <c r="BD22" s="197"/>
      <c r="BE22" s="197"/>
      <c r="BF22" s="197"/>
      <c r="BG22" s="197"/>
      <c r="BH22" s="197"/>
      <c r="BI22" s="197"/>
      <c r="BJ22" s="197"/>
      <c r="BK22" s="197"/>
      <c r="BL22" s="197"/>
      <c r="BM22" s="208"/>
      <c r="BN22" s="213">
        <v>64977976</v>
      </c>
      <c r="BO22" s="216"/>
      <c r="BP22" s="216"/>
      <c r="BQ22" s="216"/>
      <c r="BR22" s="216"/>
      <c r="BS22" s="216"/>
      <c r="BT22" s="216"/>
      <c r="BU22" s="219"/>
      <c r="BV22" s="213">
        <v>68278731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30043441</v>
      </c>
      <c r="BO23" s="217"/>
      <c r="BP23" s="217"/>
      <c r="BQ23" s="217"/>
      <c r="BR23" s="217"/>
      <c r="BS23" s="217"/>
      <c r="BT23" s="217"/>
      <c r="BU23" s="220"/>
      <c r="BV23" s="214">
        <v>32574819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9400</v>
      </c>
      <c r="R24" s="80"/>
      <c r="S24" s="80"/>
      <c r="T24" s="80"/>
      <c r="U24" s="80"/>
      <c r="V24" s="84"/>
      <c r="W24" s="134"/>
      <c r="X24" s="34"/>
      <c r="Y24" s="42"/>
      <c r="Z24" s="52" t="s">
        <v>254</v>
      </c>
      <c r="AA24" s="58"/>
      <c r="AB24" s="58"/>
      <c r="AC24" s="58"/>
      <c r="AD24" s="58"/>
      <c r="AE24" s="58"/>
      <c r="AF24" s="58"/>
      <c r="AG24" s="63"/>
      <c r="AH24" s="72">
        <v>1230</v>
      </c>
      <c r="AI24" s="80"/>
      <c r="AJ24" s="80"/>
      <c r="AK24" s="80"/>
      <c r="AL24" s="84"/>
      <c r="AM24" s="72">
        <v>3900330</v>
      </c>
      <c r="AN24" s="80"/>
      <c r="AO24" s="80"/>
      <c r="AP24" s="80"/>
      <c r="AQ24" s="80"/>
      <c r="AR24" s="84"/>
      <c r="AS24" s="72">
        <v>3171</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40233658</v>
      </c>
      <c r="BO24" s="217"/>
      <c r="BP24" s="217"/>
      <c r="BQ24" s="217"/>
      <c r="BR24" s="217"/>
      <c r="BS24" s="217"/>
      <c r="BT24" s="217"/>
      <c r="BU24" s="220"/>
      <c r="BV24" s="214">
        <v>41309326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2</v>
      </c>
      <c r="M25" s="80"/>
      <c r="N25" s="80"/>
      <c r="O25" s="80"/>
      <c r="P25" s="84"/>
      <c r="Q25" s="72">
        <v>7150</v>
      </c>
      <c r="R25" s="80"/>
      <c r="S25" s="80"/>
      <c r="T25" s="80"/>
      <c r="U25" s="80"/>
      <c r="V25" s="84"/>
      <c r="W25" s="134"/>
      <c r="X25" s="34"/>
      <c r="Y25" s="42"/>
      <c r="Z25" s="52" t="s">
        <v>260</v>
      </c>
      <c r="AA25" s="58"/>
      <c r="AB25" s="58"/>
      <c r="AC25" s="58"/>
      <c r="AD25" s="58"/>
      <c r="AE25" s="58"/>
      <c r="AF25" s="58"/>
      <c r="AG25" s="63"/>
      <c r="AH25" s="72">
        <v>182</v>
      </c>
      <c r="AI25" s="80"/>
      <c r="AJ25" s="80"/>
      <c r="AK25" s="80"/>
      <c r="AL25" s="84"/>
      <c r="AM25" s="72">
        <v>557284</v>
      </c>
      <c r="AN25" s="80"/>
      <c r="AO25" s="80"/>
      <c r="AP25" s="80"/>
      <c r="AQ25" s="80"/>
      <c r="AR25" s="84"/>
      <c r="AS25" s="72">
        <v>3062</v>
      </c>
      <c r="AT25" s="80"/>
      <c r="AU25" s="80"/>
      <c r="AV25" s="80"/>
      <c r="AW25" s="80"/>
      <c r="AX25" s="118"/>
      <c r="AY25" s="189" t="s">
        <v>39</v>
      </c>
      <c r="AZ25" s="197"/>
      <c r="BA25" s="197"/>
      <c r="BB25" s="197"/>
      <c r="BC25" s="197"/>
      <c r="BD25" s="197"/>
      <c r="BE25" s="197"/>
      <c r="BF25" s="197"/>
      <c r="BG25" s="197"/>
      <c r="BH25" s="197"/>
      <c r="BI25" s="197"/>
      <c r="BJ25" s="197"/>
      <c r="BK25" s="197"/>
      <c r="BL25" s="197"/>
      <c r="BM25" s="208"/>
      <c r="BN25" s="213">
        <v>13982816</v>
      </c>
      <c r="BO25" s="216"/>
      <c r="BP25" s="216"/>
      <c r="BQ25" s="216"/>
      <c r="BR25" s="216"/>
      <c r="BS25" s="216"/>
      <c r="BT25" s="216"/>
      <c r="BU25" s="219"/>
      <c r="BV25" s="213">
        <v>8658243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6750</v>
      </c>
      <c r="R26" s="80"/>
      <c r="S26" s="80"/>
      <c r="T26" s="80"/>
      <c r="U26" s="80"/>
      <c r="V26" s="84"/>
      <c r="W26" s="134"/>
      <c r="X26" s="34"/>
      <c r="Y26" s="42"/>
      <c r="Z26" s="52" t="s">
        <v>262</v>
      </c>
      <c r="AA26" s="143"/>
      <c r="AB26" s="143"/>
      <c r="AC26" s="143"/>
      <c r="AD26" s="143"/>
      <c r="AE26" s="143"/>
      <c r="AF26" s="143"/>
      <c r="AG26" s="161"/>
      <c r="AH26" s="72">
        <v>39</v>
      </c>
      <c r="AI26" s="80"/>
      <c r="AJ26" s="80"/>
      <c r="AK26" s="80"/>
      <c r="AL26" s="84"/>
      <c r="AM26" s="72">
        <v>134589</v>
      </c>
      <c r="AN26" s="80"/>
      <c r="AO26" s="80"/>
      <c r="AP26" s="80"/>
      <c r="AQ26" s="80"/>
      <c r="AR26" s="84"/>
      <c r="AS26" s="72">
        <v>3451</v>
      </c>
      <c r="AT26" s="80"/>
      <c r="AU26" s="80"/>
      <c r="AV26" s="80"/>
      <c r="AW26" s="80"/>
      <c r="AX26" s="118"/>
      <c r="AY26" s="192" t="s">
        <v>264</v>
      </c>
      <c r="AZ26" s="111"/>
      <c r="BA26" s="111"/>
      <c r="BB26" s="111"/>
      <c r="BC26" s="111"/>
      <c r="BD26" s="111"/>
      <c r="BE26" s="111"/>
      <c r="BF26" s="111"/>
      <c r="BG26" s="111"/>
      <c r="BH26" s="111"/>
      <c r="BI26" s="111"/>
      <c r="BJ26" s="111"/>
      <c r="BK26" s="111"/>
      <c r="BL26" s="111"/>
      <c r="BM26" s="211"/>
      <c r="BN26" s="214" t="s">
        <v>204</v>
      </c>
      <c r="BO26" s="217"/>
      <c r="BP26" s="217"/>
      <c r="BQ26" s="217"/>
      <c r="BR26" s="217"/>
      <c r="BS26" s="217"/>
      <c r="BT26" s="217"/>
      <c r="BU26" s="220"/>
      <c r="BV26" s="214" t="s">
        <v>204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265</v>
      </c>
      <c r="F27" s="58"/>
      <c r="G27" s="58"/>
      <c r="H27" s="58"/>
      <c r="I27" s="58"/>
      <c r="J27" s="58"/>
      <c r="K27" s="63"/>
      <c r="L27" s="72">
        <v>1</v>
      </c>
      <c r="M27" s="80"/>
      <c r="N27" s="80"/>
      <c r="O27" s="80"/>
      <c r="P27" s="84"/>
      <c r="Q27" s="72">
        <v>5000</v>
      </c>
      <c r="R27" s="80"/>
      <c r="S27" s="80"/>
      <c r="T27" s="80"/>
      <c r="U27" s="80"/>
      <c r="V27" s="84"/>
      <c r="W27" s="134"/>
      <c r="X27" s="34"/>
      <c r="Y27" s="42"/>
      <c r="Z27" s="52" t="s">
        <v>268</v>
      </c>
      <c r="AA27" s="58"/>
      <c r="AB27" s="58"/>
      <c r="AC27" s="58"/>
      <c r="AD27" s="58"/>
      <c r="AE27" s="58"/>
      <c r="AF27" s="58"/>
      <c r="AG27" s="63"/>
      <c r="AH27" s="72">
        <v>15</v>
      </c>
      <c r="AI27" s="80"/>
      <c r="AJ27" s="80"/>
      <c r="AK27" s="80"/>
      <c r="AL27" s="84"/>
      <c r="AM27" s="72">
        <v>55770</v>
      </c>
      <c r="AN27" s="80"/>
      <c r="AO27" s="80"/>
      <c r="AP27" s="80"/>
      <c r="AQ27" s="80"/>
      <c r="AR27" s="84"/>
      <c r="AS27" s="72">
        <v>3718</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v>1741097</v>
      </c>
      <c r="BO27" s="218"/>
      <c r="BP27" s="218"/>
      <c r="BQ27" s="218"/>
      <c r="BR27" s="218"/>
      <c r="BS27" s="218"/>
      <c r="BT27" s="218"/>
      <c r="BU27" s="221"/>
      <c r="BV27" s="215">
        <v>1741097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4200</v>
      </c>
      <c r="R28" s="80"/>
      <c r="S28" s="80"/>
      <c r="T28" s="80"/>
      <c r="U28" s="80"/>
      <c r="V28" s="84"/>
      <c r="W28" s="134"/>
      <c r="X28" s="34"/>
      <c r="Y28" s="42"/>
      <c r="Z28" s="52" t="s">
        <v>40</v>
      </c>
      <c r="AA28" s="58"/>
      <c r="AB28" s="58"/>
      <c r="AC28" s="58"/>
      <c r="AD28" s="58"/>
      <c r="AE28" s="58"/>
      <c r="AF28" s="58"/>
      <c r="AG28" s="63"/>
      <c r="AH28" s="72" t="s">
        <v>204</v>
      </c>
      <c r="AI28" s="80"/>
      <c r="AJ28" s="80"/>
      <c r="AK28" s="80"/>
      <c r="AL28" s="84"/>
      <c r="AM28" s="72" t="s">
        <v>204</v>
      </c>
      <c r="AN28" s="80"/>
      <c r="AO28" s="80"/>
      <c r="AP28" s="80"/>
      <c r="AQ28" s="80"/>
      <c r="AR28" s="84"/>
      <c r="AS28" s="72" t="s">
        <v>204</v>
      </c>
      <c r="AT28" s="80"/>
      <c r="AU28" s="80"/>
      <c r="AV28" s="80"/>
      <c r="AW28" s="80"/>
      <c r="AX28" s="118"/>
      <c r="AY28" s="194" t="s">
        <v>274</v>
      </c>
      <c r="AZ28" s="201"/>
      <c r="BA28" s="201"/>
      <c r="BB28" s="204"/>
      <c r="BC28" s="189" t="s">
        <v>107</v>
      </c>
      <c r="BD28" s="197"/>
      <c r="BE28" s="197"/>
      <c r="BF28" s="197"/>
      <c r="BG28" s="197"/>
      <c r="BH28" s="197"/>
      <c r="BI28" s="197"/>
      <c r="BJ28" s="197"/>
      <c r="BK28" s="197"/>
      <c r="BL28" s="197"/>
      <c r="BM28" s="208"/>
      <c r="BN28" s="213">
        <v>6720754</v>
      </c>
      <c r="BO28" s="216"/>
      <c r="BP28" s="216"/>
      <c r="BQ28" s="216"/>
      <c r="BR28" s="216"/>
      <c r="BS28" s="216"/>
      <c r="BT28" s="216"/>
      <c r="BU28" s="219"/>
      <c r="BV28" s="213">
        <v>5203629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27</v>
      </c>
      <c r="M29" s="80"/>
      <c r="N29" s="80"/>
      <c r="O29" s="80"/>
      <c r="P29" s="84"/>
      <c r="Q29" s="72">
        <v>4000</v>
      </c>
      <c r="R29" s="80"/>
      <c r="S29" s="80"/>
      <c r="T29" s="80"/>
      <c r="U29" s="80"/>
      <c r="V29" s="84"/>
      <c r="W29" s="135"/>
      <c r="X29" s="140"/>
      <c r="Y29" s="142"/>
      <c r="Z29" s="52" t="s">
        <v>277</v>
      </c>
      <c r="AA29" s="58"/>
      <c r="AB29" s="58"/>
      <c r="AC29" s="58"/>
      <c r="AD29" s="58"/>
      <c r="AE29" s="58"/>
      <c r="AF29" s="58"/>
      <c r="AG29" s="63"/>
      <c r="AH29" s="72">
        <v>1245</v>
      </c>
      <c r="AI29" s="80"/>
      <c r="AJ29" s="80"/>
      <c r="AK29" s="80"/>
      <c r="AL29" s="84"/>
      <c r="AM29" s="72">
        <v>3956100</v>
      </c>
      <c r="AN29" s="80"/>
      <c r="AO29" s="80"/>
      <c r="AP29" s="80"/>
      <c r="AQ29" s="80"/>
      <c r="AR29" s="84"/>
      <c r="AS29" s="72">
        <v>3178</v>
      </c>
      <c r="AT29" s="80"/>
      <c r="AU29" s="80"/>
      <c r="AV29" s="80"/>
      <c r="AW29" s="80"/>
      <c r="AX29" s="118"/>
      <c r="AY29" s="195"/>
      <c r="AZ29" s="202"/>
      <c r="BA29" s="202"/>
      <c r="BB29" s="205"/>
      <c r="BC29" s="190" t="s">
        <v>279</v>
      </c>
      <c r="BD29" s="198"/>
      <c r="BE29" s="198"/>
      <c r="BF29" s="198"/>
      <c r="BG29" s="198"/>
      <c r="BH29" s="198"/>
      <c r="BI29" s="198"/>
      <c r="BJ29" s="198"/>
      <c r="BK29" s="198"/>
      <c r="BL29" s="198"/>
      <c r="BM29" s="209"/>
      <c r="BN29" s="214">
        <v>7041500</v>
      </c>
      <c r="BO29" s="217"/>
      <c r="BP29" s="217"/>
      <c r="BQ29" s="217"/>
      <c r="BR29" s="217"/>
      <c r="BS29" s="217"/>
      <c r="BT29" s="217"/>
      <c r="BU29" s="220"/>
      <c r="BV29" s="214">
        <v>6857361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98.3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44863899</v>
      </c>
      <c r="BO30" s="218"/>
      <c r="BP30" s="218"/>
      <c r="BQ30" s="218"/>
      <c r="BR30" s="218"/>
      <c r="BS30" s="218"/>
      <c r="BT30" s="218"/>
      <c r="BU30" s="221"/>
      <c r="BV30" s="215">
        <v>44125181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233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285</v>
      </c>
      <c r="F33" s="54"/>
      <c r="G33" s="54"/>
      <c r="H33" s="54"/>
      <c r="I33" s="54"/>
      <c r="J33" s="54"/>
      <c r="K33" s="54"/>
      <c r="L33" s="54"/>
      <c r="M33" s="54"/>
      <c r="N33" s="54"/>
      <c r="O33" s="54"/>
      <c r="P33" s="54"/>
      <c r="Q33" s="54"/>
      <c r="R33" s="54"/>
      <c r="S33" s="54"/>
      <c r="T33" s="54"/>
      <c r="U33" s="37" t="s">
        <v>62</v>
      </c>
      <c r="V33" s="37"/>
      <c r="W33" s="54" t="s">
        <v>285</v>
      </c>
      <c r="X33" s="54"/>
      <c r="Y33" s="54"/>
      <c r="Z33" s="54"/>
      <c r="AA33" s="54"/>
      <c r="AB33" s="54"/>
      <c r="AC33" s="54"/>
      <c r="AD33" s="54"/>
      <c r="AE33" s="54"/>
      <c r="AF33" s="54"/>
      <c r="AG33" s="54"/>
      <c r="AH33" s="54"/>
      <c r="AI33" s="54"/>
      <c r="AJ33" s="54"/>
      <c r="AK33" s="54"/>
      <c r="AL33" s="54"/>
      <c r="AM33" s="37" t="s">
        <v>62</v>
      </c>
      <c r="AN33" s="37"/>
      <c r="AO33" s="54" t="s">
        <v>285</v>
      </c>
      <c r="AP33" s="54"/>
      <c r="AQ33" s="54"/>
      <c r="AR33" s="54"/>
      <c r="AS33" s="54"/>
      <c r="AT33" s="54"/>
      <c r="AU33" s="54"/>
      <c r="AV33" s="54"/>
      <c r="AW33" s="54"/>
      <c r="AX33" s="54"/>
      <c r="AY33" s="54"/>
      <c r="AZ33" s="54"/>
      <c r="BA33" s="54"/>
      <c r="BB33" s="54"/>
      <c r="BC33" s="54"/>
      <c r="BD33" s="37"/>
      <c r="BE33" s="54" t="s">
        <v>287</v>
      </c>
      <c r="BF33" s="54"/>
      <c r="BG33" s="54" t="s">
        <v>167</v>
      </c>
      <c r="BH33" s="54"/>
      <c r="BI33" s="54"/>
      <c r="BJ33" s="54"/>
      <c r="BK33" s="54"/>
      <c r="BL33" s="54"/>
      <c r="BM33" s="54"/>
      <c r="BN33" s="54"/>
      <c r="BO33" s="54"/>
      <c r="BP33" s="54"/>
      <c r="BQ33" s="54"/>
      <c r="BR33" s="54"/>
      <c r="BS33" s="54"/>
      <c r="BT33" s="54"/>
      <c r="BU33" s="54"/>
      <c r="BV33" s="37"/>
      <c r="BW33" s="37" t="s">
        <v>287</v>
      </c>
      <c r="BX33" s="37"/>
      <c r="BY33" s="54" t="s">
        <v>117</v>
      </c>
      <c r="BZ33" s="54"/>
      <c r="CA33" s="54"/>
      <c r="CB33" s="54"/>
      <c r="CC33" s="54"/>
      <c r="CD33" s="54"/>
      <c r="CE33" s="54"/>
      <c r="CF33" s="54"/>
      <c r="CG33" s="54"/>
      <c r="CH33" s="54"/>
      <c r="CI33" s="54"/>
      <c r="CJ33" s="54"/>
      <c r="CK33" s="54"/>
      <c r="CL33" s="54"/>
      <c r="CM33" s="54"/>
      <c r="CN33" s="54"/>
      <c r="CO33" s="37" t="s">
        <v>62</v>
      </c>
      <c r="CP33" s="37"/>
      <c r="CQ33" s="54" t="s">
        <v>288</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都城市国民健康保険特別会計（事業勘定）</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IF('各会計、関係団体の財政状況及び健全化判断比率'!B32="","",'各会計、関係団体の財政状況及び健全化判断比率'!B32)</f>
        <v>都城市水道事業会計</v>
      </c>
      <c r="AP34" s="55"/>
      <c r="AQ34" s="55"/>
      <c r="AR34" s="55"/>
      <c r="AS34" s="55"/>
      <c r="AT34" s="55"/>
      <c r="AU34" s="55"/>
      <c r="AV34" s="55"/>
      <c r="AW34" s="55"/>
      <c r="AX34" s="55"/>
      <c r="AY34" s="55"/>
      <c r="AZ34" s="55"/>
      <c r="BA34" s="55"/>
      <c r="BB34" s="55"/>
      <c r="BC34" s="55"/>
      <c r="BD34" s="2"/>
      <c r="BE34" s="38">
        <f>IF(BG34="","",MAX(C34:D43,U34:V43,AM34:AN43)+1)</f>
        <v>12</v>
      </c>
      <c r="BF34" s="38"/>
      <c r="BG34" s="55" t="str">
        <f>IF('各会計、関係団体の財政状況及び健全化判断比率'!B37="","",'各会計、関係団体の財政状況及び健全化判断比率'!B37)</f>
        <v>都城市公設地方卸売市場事業特別会計</v>
      </c>
      <c r="BH34" s="55"/>
      <c r="BI34" s="55"/>
      <c r="BJ34" s="55"/>
      <c r="BK34" s="55"/>
      <c r="BL34" s="55"/>
      <c r="BM34" s="55"/>
      <c r="BN34" s="55"/>
      <c r="BO34" s="55"/>
      <c r="BP34" s="55"/>
      <c r="BQ34" s="55"/>
      <c r="BR34" s="55"/>
      <c r="BS34" s="55"/>
      <c r="BT34" s="55"/>
      <c r="BU34" s="55"/>
      <c r="BV34" s="2"/>
      <c r="BW34" s="38">
        <f>IF(BY34="","",MAX(C34:D43,U34:V43,AM34:AN43,BE34:BF43)+1)</f>
        <v>15</v>
      </c>
      <c r="BX34" s="38"/>
      <c r="BY34" s="55" t="str">
        <f>IF('各会計、関係団体の財政状況及び健全化判断比率'!B68="","",'各会計、関係団体の財政状況及び健全化判断比率'!B68)</f>
        <v>宮崎県市町村総合事務組合　一般会計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都城森林組合</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都城市整備墓地特別会計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都城市国民健康保険特別会計（診療施設勘定）</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IF('各会計、関係団体の財政状況及び健全化判断比率'!B33="","",'各会計、関係団体の財政状況及び健全化判断比率'!B33)</f>
        <v>都城市公共下水道事業会計</v>
      </c>
      <c r="AP35" s="55"/>
      <c r="AQ35" s="55"/>
      <c r="AR35" s="55"/>
      <c r="AS35" s="55"/>
      <c r="AT35" s="55"/>
      <c r="AU35" s="55"/>
      <c r="AV35" s="55"/>
      <c r="AW35" s="55"/>
      <c r="AX35" s="55"/>
      <c r="AY35" s="55"/>
      <c r="AZ35" s="55"/>
      <c r="BA35" s="55"/>
      <c r="BB35" s="55"/>
      <c r="BC35" s="55"/>
      <c r="BD35" s="2"/>
      <c r="BE35" s="38">
        <f t="shared" ref="BE35:BE43" si="3">IF(BG35="","",BE34+1)</f>
        <v>13</v>
      </c>
      <c r="BF35" s="38"/>
      <c r="BG35" s="55" t="str">
        <f>IF('各会計、関係団体の財政状況及び健全化判断比率'!B38="","",'各会計、関係団体の財政状況及び健全化判断比率'!B38)</f>
        <v>都城市電気事業特別会計</v>
      </c>
      <c r="BH35" s="55"/>
      <c r="BI35" s="55"/>
      <c r="BJ35" s="55"/>
      <c r="BK35" s="55"/>
      <c r="BL35" s="55"/>
      <c r="BM35" s="55"/>
      <c r="BN35" s="55"/>
      <c r="BO35" s="55"/>
      <c r="BP35" s="55"/>
      <c r="BQ35" s="55"/>
      <c r="BR35" s="55"/>
      <c r="BS35" s="55"/>
      <c r="BT35" s="55"/>
      <c r="BU35" s="55"/>
      <c r="BV35" s="2"/>
      <c r="BW35" s="38">
        <f t="shared" ref="BW35:BW43" si="4">IF(BY35="","",BW34+1)</f>
        <v>16</v>
      </c>
      <c r="BX35" s="38"/>
      <c r="BY35" s="55" t="str">
        <f>IF('各会計、関係団体の財政状況及び健全化判断比率'!B69="","",'各会計、関係団体の財政状況及び健全化判断比率'!B69)</f>
        <v>宮崎県市町村総合事務組合　市町村交通災害共済事業特別会計</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都城市土地開発公社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都城市後期高齢者医療特別会計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IF('各会計、関係団体の財政状況及び健全化判断比率'!B34="","",'各会計、関係団体の財政状況及び健全化判断比率'!B34)</f>
        <v>都城市農業集落排水事業会計</v>
      </c>
      <c r="AP36" s="55"/>
      <c r="AQ36" s="55"/>
      <c r="AR36" s="55"/>
      <c r="AS36" s="55"/>
      <c r="AT36" s="55"/>
      <c r="AU36" s="55"/>
      <c r="AV36" s="55"/>
      <c r="AW36" s="55"/>
      <c r="AX36" s="55"/>
      <c r="AY36" s="55"/>
      <c r="AZ36" s="55"/>
      <c r="BA36" s="55"/>
      <c r="BB36" s="55"/>
      <c r="BC36" s="55"/>
      <c r="BD36" s="2"/>
      <c r="BE36" s="38">
        <f t="shared" si="3"/>
        <v>14</v>
      </c>
      <c r="BF36" s="38"/>
      <c r="BG36" s="55" t="str">
        <f>IF('各会計、関係団体の財政状況及び健全化判断比率'!B39="","",'各会計、関係団体の財政状況及び健全化判断比率'!B39)</f>
        <v>都城市工業用地造成事業特別会計</v>
      </c>
      <c r="BH36" s="55"/>
      <c r="BI36" s="55"/>
      <c r="BJ36" s="55"/>
      <c r="BK36" s="55"/>
      <c r="BL36" s="55"/>
      <c r="BM36" s="55"/>
      <c r="BN36" s="55"/>
      <c r="BO36" s="55"/>
      <c r="BP36" s="55"/>
      <c r="BQ36" s="55"/>
      <c r="BR36" s="55"/>
      <c r="BS36" s="55"/>
      <c r="BT36" s="55"/>
      <c r="BU36" s="55"/>
      <c r="BV36" s="2"/>
      <c r="BW36" s="38">
        <f t="shared" si="4"/>
        <v>17</v>
      </c>
      <c r="BX36" s="38"/>
      <c r="BY36" s="55" t="str">
        <f>IF('各会計、関係団体の財政状況及び健全化判断比率'!B70="","",'各会計、関係団体の財政状況及び健全化判断比率'!B70)</f>
        <v>宮崎県市町村総合事務組合　自治会館管理運営特別会計</v>
      </c>
      <c r="BZ36" s="55"/>
      <c r="CA36" s="55"/>
      <c r="CB36" s="55"/>
      <c r="CC36" s="55"/>
      <c r="CD36" s="55"/>
      <c r="CE36" s="55"/>
      <c r="CF36" s="55"/>
      <c r="CG36" s="55"/>
      <c r="CH36" s="55"/>
      <c r="CI36" s="55"/>
      <c r="CJ36" s="55"/>
      <c r="CK36" s="55"/>
      <c r="CL36" s="55"/>
      <c r="CM36" s="55"/>
      <c r="CN36" s="2"/>
      <c r="CO36" s="38">
        <f t="shared" si="5"/>
        <v>22</v>
      </c>
      <c r="CP36" s="38"/>
      <c r="CQ36" s="55" t="str">
        <f>IF('各会計、関係団体の財政状況及び健全化判断比率'!BS9="","",'各会計、関係団体の財政状況及び健全化判断比率'!BS9)</f>
        <v>一般社団法人都城圏域地場産業センター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都城市介護保険特別会計</v>
      </c>
      <c r="X37" s="55"/>
      <c r="Y37" s="55"/>
      <c r="Z37" s="55"/>
      <c r="AA37" s="55"/>
      <c r="AB37" s="55"/>
      <c r="AC37" s="55"/>
      <c r="AD37" s="55"/>
      <c r="AE37" s="55"/>
      <c r="AF37" s="55"/>
      <c r="AG37" s="55"/>
      <c r="AH37" s="55"/>
      <c r="AI37" s="55"/>
      <c r="AJ37" s="55"/>
      <c r="AK37" s="55"/>
      <c r="AL37" s="2"/>
      <c r="AM37" s="38">
        <f t="shared" si="2"/>
        <v>10</v>
      </c>
      <c r="AN37" s="38"/>
      <c r="AO37" s="55" t="str">
        <f>IF('各会計、関係団体の財政状況及び健全化判断比率'!B35="","",'各会計、関係団体の財政状況及び健全化判断比率'!B35)</f>
        <v>都城市御池簡易水道事業会計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18</v>
      </c>
      <c r="BX37" s="38"/>
      <c r="BY37" s="55" t="str">
        <f>IF('各会計、関係団体の財政状況及び健全化判断比率'!B71="","",'各会計、関係団体の財政状況及び健全化判断比率'!B71)</f>
        <v>宮崎県後期高齢者医療連合　一般会計</v>
      </c>
      <c r="BZ37" s="55"/>
      <c r="CA37" s="55"/>
      <c r="CB37" s="55"/>
      <c r="CC37" s="55"/>
      <c r="CD37" s="55"/>
      <c r="CE37" s="55"/>
      <c r="CF37" s="55"/>
      <c r="CG37" s="55"/>
      <c r="CH37" s="55"/>
      <c r="CI37" s="55"/>
      <c r="CJ37" s="55"/>
      <c r="CK37" s="55"/>
      <c r="CL37" s="55"/>
      <c r="CM37" s="55"/>
      <c r="CN37" s="2"/>
      <c r="CO37" s="38">
        <f t="shared" si="5"/>
        <v>23</v>
      </c>
      <c r="CP37" s="38"/>
      <c r="CQ37" s="55" t="str">
        <f>IF('各会計、関係団体の財政状況及び健全化判断比率'!BS10="","",'各会計、関係団体の財政状況及び健全化判断比率'!BS10)</f>
        <v>公益財団法人都城市文化振興財団</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11</v>
      </c>
      <c r="AN38" s="38"/>
      <c r="AO38" s="55" t="str">
        <f>IF('各会計、関係団体の財政状況及び健全化判断比率'!B36="","",'各会計、関係団体の財政状況及び健全化判断比率'!B36)</f>
        <v>都城市簡易水道事業会計</v>
      </c>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19</v>
      </c>
      <c r="BX38" s="38"/>
      <c r="BY38" s="55" t="str">
        <f>IF('各会計、関係団体の財政状況及び健全化判断比率'!B72="","",'各会計、関係団体の財政状況及び健全化判断比率'!B72)</f>
        <v>宮崎県後期高齢者医療連合　後期高齢者医療特別会計</v>
      </c>
      <c r="BZ38" s="55"/>
      <c r="CA38" s="55"/>
      <c r="CB38" s="55"/>
      <c r="CC38" s="55"/>
      <c r="CD38" s="55"/>
      <c r="CE38" s="55"/>
      <c r="CF38" s="55"/>
      <c r="CG38" s="55"/>
      <c r="CH38" s="55"/>
      <c r="CI38" s="55"/>
      <c r="CJ38" s="55"/>
      <c r="CK38" s="55"/>
      <c r="CL38" s="55"/>
      <c r="CM38" s="55"/>
      <c r="CN38" s="2"/>
      <c r="CO38" s="38">
        <f t="shared" si="5"/>
        <v>24</v>
      </c>
      <c r="CP38" s="38"/>
      <c r="CQ38" s="55" t="str">
        <f>IF('各会計、関係団体の財政状況及び健全化判断比率'!BS11="","",'各会計、関係団体の財政状況及び健全化判断比率'!BS11)</f>
        <v>都城まちづくり株式会社</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f t="shared" si="5"/>
        <v>25</v>
      </c>
      <c r="CP39" s="38"/>
      <c r="CQ39" s="55" t="str">
        <f>IF('各会計、関係団体の財政状況及び健全化判断比率'!BS12="","",'各会計、関係団体の財政状況及び健全化判断比率'!BS12)</f>
        <v>道の駅山之口株式会社</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26</v>
      </c>
      <c r="CP40" s="38"/>
      <c r="CQ40" s="55" t="str">
        <f>IF('各会計、関係団体の財政状況及び健全化判断比率'!BS13="","",'各会計、関係団体の財政状況及び健全化判断比率'!BS13)</f>
        <v>都城ぼんち地域振興株式会社</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f t="shared" si="5"/>
        <v>27</v>
      </c>
      <c r="CP41" s="38"/>
      <c r="CQ41" s="55" t="str">
        <f>IF('各会計、関係団体の財政状況及び健全化判断比率'!BS14="","",'各会計、関係団体の財政状況及び健全化判断比率'!BS14)</f>
        <v>一般財団法人都城市スポーツ協会</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f t="shared" si="5"/>
        <v>28</v>
      </c>
      <c r="CP42" s="38"/>
      <c r="CQ42" s="55" t="str">
        <f>IF('各会計、関係団体の財政状況及び健全化判断比率'!BS15="","",'各会計、関係団体の財政状況及び健全化判断比率'!BS15)</f>
        <v>株式会社ココニクル都城</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f t="shared" si="5"/>
        <v>29</v>
      </c>
      <c r="CP43" s="38"/>
      <c r="CQ43" s="55" t="str">
        <f>IF('各会計、関係団体の財政状況及び健全化判断比率'!BS16="","",'各会計、関係団体の財政状況及び健全化判断比率'!BS16)</f>
        <v>一般社団法人都城スポーツコミッション</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dstuac//amC+BjQxNEnK1LnogV4fisQLaZuRLd1H7hgT9Y5K5r5VNLvhnvy17q73iKG1pE7PpdwLwlZdQu+pg==" saltValue="GKKNJIGMBKbIlHqHyniIW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19</v>
      </c>
      <c r="F33" s="878" t="s">
        <v>530</v>
      </c>
      <c r="G33" s="883" t="s">
        <v>531</v>
      </c>
      <c r="H33" s="883" t="s">
        <v>532</v>
      </c>
      <c r="I33" s="883" t="s">
        <v>533</v>
      </c>
      <c r="J33" s="887" t="s">
        <v>257</v>
      </c>
      <c r="K33" s="862"/>
      <c r="L33" s="862"/>
      <c r="M33" s="862"/>
      <c r="N33" s="862"/>
      <c r="O33" s="862"/>
      <c r="P33" s="862"/>
    </row>
    <row r="34" spans="1:16" ht="39" customHeight="1">
      <c r="A34" s="862"/>
      <c r="B34" s="864"/>
      <c r="C34" s="870" t="s">
        <v>465</v>
      </c>
      <c r="D34" s="870"/>
      <c r="E34" s="875"/>
      <c r="F34" s="879">
        <v>6.66</v>
      </c>
      <c r="G34" s="884">
        <v>7.85</v>
      </c>
      <c r="H34" s="884">
        <v>7.45</v>
      </c>
      <c r="I34" s="884">
        <v>7.64</v>
      </c>
      <c r="J34" s="888">
        <v>7.24</v>
      </c>
      <c r="K34" s="862"/>
      <c r="L34" s="862"/>
      <c r="M34" s="862"/>
      <c r="N34" s="862"/>
      <c r="O34" s="862"/>
      <c r="P34" s="862"/>
    </row>
    <row r="35" spans="1:16" ht="39" customHeight="1">
      <c r="A35" s="862"/>
      <c r="B35" s="865"/>
      <c r="C35" s="871" t="s">
        <v>453</v>
      </c>
      <c r="D35" s="871"/>
      <c r="E35" s="876"/>
      <c r="F35" s="880">
        <v>3.47</v>
      </c>
      <c r="G35" s="885">
        <v>3.54</v>
      </c>
      <c r="H35" s="885">
        <v>3.52</v>
      </c>
      <c r="I35" s="885">
        <v>3.65</v>
      </c>
      <c r="J35" s="889">
        <v>3.66</v>
      </c>
      <c r="K35" s="862"/>
      <c r="L35" s="862"/>
      <c r="M35" s="862"/>
      <c r="N35" s="862"/>
      <c r="O35" s="862"/>
      <c r="P35" s="862"/>
    </row>
    <row r="36" spans="1:16" ht="39" customHeight="1">
      <c r="A36" s="862"/>
      <c r="B36" s="865"/>
      <c r="C36" s="871" t="s">
        <v>468</v>
      </c>
      <c r="D36" s="871"/>
      <c r="E36" s="876"/>
      <c r="F36" s="880">
        <v>0.33</v>
      </c>
      <c r="G36" s="885">
        <v>0.64</v>
      </c>
      <c r="H36" s="885">
        <v>0.88</v>
      </c>
      <c r="I36" s="885">
        <v>1.2</v>
      </c>
      <c r="J36" s="889">
        <v>1.62</v>
      </c>
      <c r="K36" s="862"/>
      <c r="L36" s="862"/>
      <c r="M36" s="862"/>
      <c r="N36" s="862"/>
      <c r="O36" s="862"/>
      <c r="P36" s="862"/>
    </row>
    <row r="37" spans="1:16" ht="39" customHeight="1">
      <c r="A37" s="862"/>
      <c r="B37" s="865"/>
      <c r="C37" s="871" t="s">
        <v>311</v>
      </c>
      <c r="D37" s="871"/>
      <c r="E37" s="876"/>
      <c r="F37" s="880">
        <v>0.56999999999999995</v>
      </c>
      <c r="G37" s="885">
        <v>0.59</v>
      </c>
      <c r="H37" s="885">
        <v>0.8</v>
      </c>
      <c r="I37" s="885">
        <v>0.96</v>
      </c>
      <c r="J37" s="889">
        <v>1.29</v>
      </c>
      <c r="K37" s="862"/>
      <c r="L37" s="862"/>
      <c r="M37" s="862"/>
      <c r="N37" s="862"/>
      <c r="O37" s="862"/>
      <c r="P37" s="862"/>
    </row>
    <row r="38" spans="1:16" ht="39" customHeight="1">
      <c r="A38" s="862"/>
      <c r="B38" s="865"/>
      <c r="C38" s="871" t="s">
        <v>181</v>
      </c>
      <c r="D38" s="871"/>
      <c r="E38" s="876"/>
      <c r="F38" s="880">
        <v>0.54</v>
      </c>
      <c r="G38" s="885">
        <v>0.9</v>
      </c>
      <c r="H38" s="885">
        <v>1.29</v>
      </c>
      <c r="I38" s="885">
        <v>2.13</v>
      </c>
      <c r="J38" s="889">
        <v>1.26</v>
      </c>
      <c r="K38" s="862"/>
      <c r="L38" s="862"/>
      <c r="M38" s="862"/>
      <c r="N38" s="862"/>
      <c r="O38" s="862"/>
      <c r="P38" s="862"/>
    </row>
    <row r="39" spans="1:16" ht="39" customHeight="1">
      <c r="A39" s="862"/>
      <c r="B39" s="865"/>
      <c r="C39" s="871" t="s">
        <v>467</v>
      </c>
      <c r="D39" s="871"/>
      <c r="E39" s="876"/>
      <c r="F39" s="880">
        <v>8.e-002</v>
      </c>
      <c r="G39" s="885">
        <v>7.0000000000000007e-002</v>
      </c>
      <c r="H39" s="885">
        <v>0.14000000000000001</v>
      </c>
      <c r="I39" s="885">
        <v>0.17</v>
      </c>
      <c r="J39" s="889">
        <v>0.21</v>
      </c>
      <c r="K39" s="862"/>
      <c r="L39" s="862"/>
      <c r="M39" s="862"/>
      <c r="N39" s="862"/>
      <c r="O39" s="862"/>
      <c r="P39" s="862"/>
    </row>
    <row r="40" spans="1:16" ht="39" customHeight="1">
      <c r="A40" s="862"/>
      <c r="B40" s="865"/>
      <c r="C40" s="871" t="s">
        <v>136</v>
      </c>
      <c r="D40" s="871"/>
      <c r="E40" s="876"/>
      <c r="F40" s="880">
        <v>5.e-002</v>
      </c>
      <c r="G40" s="885">
        <v>6.e-002</v>
      </c>
      <c r="H40" s="885">
        <v>5.e-002</v>
      </c>
      <c r="I40" s="885">
        <v>6.e-002</v>
      </c>
      <c r="J40" s="889">
        <v>6.e-002</v>
      </c>
      <c r="K40" s="862"/>
      <c r="L40" s="862"/>
      <c r="M40" s="862"/>
      <c r="N40" s="862"/>
      <c r="O40" s="862"/>
      <c r="P40" s="862"/>
    </row>
    <row r="41" spans="1:16" ht="39" customHeight="1">
      <c r="A41" s="862"/>
      <c r="B41" s="865"/>
      <c r="C41" s="871" t="s">
        <v>464</v>
      </c>
      <c r="D41" s="871"/>
      <c r="E41" s="876"/>
      <c r="F41" s="880">
        <v>1.e-002</v>
      </c>
      <c r="G41" s="885">
        <v>1.e-002</v>
      </c>
      <c r="H41" s="885">
        <v>1.e-002</v>
      </c>
      <c r="I41" s="885">
        <v>1.e-002</v>
      </c>
      <c r="J41" s="889">
        <v>1.e-002</v>
      </c>
      <c r="K41" s="862"/>
      <c r="L41" s="862"/>
      <c r="M41" s="862"/>
      <c r="N41" s="862"/>
      <c r="O41" s="862"/>
      <c r="P41" s="862"/>
    </row>
    <row r="42" spans="1:16" ht="39" customHeight="1">
      <c r="A42" s="862"/>
      <c r="B42" s="866"/>
      <c r="C42" s="871" t="s">
        <v>534</v>
      </c>
      <c r="D42" s="871"/>
      <c r="E42" s="876"/>
      <c r="F42" s="880" t="s">
        <v>204</v>
      </c>
      <c r="G42" s="885" t="s">
        <v>204</v>
      </c>
      <c r="H42" s="885" t="s">
        <v>204</v>
      </c>
      <c r="I42" s="885" t="s">
        <v>204</v>
      </c>
      <c r="J42" s="889" t="s">
        <v>204</v>
      </c>
      <c r="K42" s="862"/>
      <c r="L42" s="862"/>
      <c r="M42" s="862"/>
      <c r="N42" s="862"/>
      <c r="O42" s="862"/>
      <c r="P42" s="862"/>
    </row>
    <row r="43" spans="1:16" ht="39" customHeight="1">
      <c r="A43" s="862"/>
      <c r="B43" s="867"/>
      <c r="C43" s="872" t="s">
        <v>493</v>
      </c>
      <c r="D43" s="872"/>
      <c r="E43" s="877"/>
      <c r="F43" s="881">
        <v>3.e-002</v>
      </c>
      <c r="G43" s="886">
        <v>0.33</v>
      </c>
      <c r="H43" s="886">
        <v>0.97</v>
      </c>
      <c r="I43" s="886">
        <v>0.49</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sLvy3pjttJGbNl7JJfB8qEeRTcVXiALIba5hj+Wn4Ux2Kg5EgD1z87xLT/Awgtmf6RRYH9fPoE8ig68ZQuyAkg==" saltValue="SFKFBJVcYAJLSbfoPYWv5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27</v>
      </c>
      <c r="C44" s="905"/>
      <c r="D44" s="905"/>
      <c r="E44" s="924"/>
      <c r="F44" s="924"/>
      <c r="G44" s="924"/>
      <c r="H44" s="924"/>
      <c r="I44" s="924"/>
      <c r="J44" s="933" t="s">
        <v>19</v>
      </c>
      <c r="K44" s="941" t="s">
        <v>530</v>
      </c>
      <c r="L44" s="950" t="s">
        <v>531</v>
      </c>
      <c r="M44" s="950" t="s">
        <v>532</v>
      </c>
      <c r="N44" s="950" t="s">
        <v>533</v>
      </c>
      <c r="O44" s="959" t="s">
        <v>257</v>
      </c>
      <c r="P44" s="734"/>
      <c r="Q44" s="734"/>
      <c r="R44" s="734"/>
      <c r="S44" s="734"/>
      <c r="T44" s="734"/>
      <c r="U44" s="734"/>
    </row>
    <row r="45" spans="1:21" ht="30.75" customHeight="1">
      <c r="A45" s="734"/>
      <c r="B45" s="892" t="s">
        <v>29</v>
      </c>
      <c r="C45" s="906"/>
      <c r="D45" s="916"/>
      <c r="E45" s="925" t="s">
        <v>26</v>
      </c>
      <c r="F45" s="925"/>
      <c r="G45" s="925"/>
      <c r="H45" s="925"/>
      <c r="I45" s="925"/>
      <c r="J45" s="934"/>
      <c r="K45" s="942">
        <v>7696</v>
      </c>
      <c r="L45" s="951">
        <v>7372</v>
      </c>
      <c r="M45" s="951">
        <v>7324</v>
      </c>
      <c r="N45" s="951">
        <v>7285</v>
      </c>
      <c r="O45" s="960">
        <v>7393</v>
      </c>
      <c r="P45" s="734"/>
      <c r="Q45" s="734"/>
      <c r="R45" s="734"/>
      <c r="S45" s="734"/>
      <c r="T45" s="734"/>
      <c r="U45" s="734"/>
    </row>
    <row r="46" spans="1:21" ht="30.75" customHeight="1">
      <c r="A46" s="734"/>
      <c r="B46" s="893"/>
      <c r="C46" s="907"/>
      <c r="D46" s="917"/>
      <c r="E46" s="926" t="s">
        <v>33</v>
      </c>
      <c r="F46" s="926"/>
      <c r="G46" s="926"/>
      <c r="H46" s="926"/>
      <c r="I46" s="926"/>
      <c r="J46" s="935"/>
      <c r="K46" s="943" t="s">
        <v>204</v>
      </c>
      <c r="L46" s="952" t="s">
        <v>204</v>
      </c>
      <c r="M46" s="952" t="s">
        <v>204</v>
      </c>
      <c r="N46" s="952" t="s">
        <v>204</v>
      </c>
      <c r="O46" s="961" t="s">
        <v>204</v>
      </c>
      <c r="P46" s="734"/>
      <c r="Q46" s="734"/>
      <c r="R46" s="734"/>
      <c r="S46" s="734"/>
      <c r="T46" s="734"/>
      <c r="U46" s="734"/>
    </row>
    <row r="47" spans="1:21" ht="30.75" customHeight="1">
      <c r="A47" s="734"/>
      <c r="B47" s="893"/>
      <c r="C47" s="907"/>
      <c r="D47" s="917"/>
      <c r="E47" s="926" t="s">
        <v>36</v>
      </c>
      <c r="F47" s="926"/>
      <c r="G47" s="926"/>
      <c r="H47" s="926"/>
      <c r="I47" s="926"/>
      <c r="J47" s="935"/>
      <c r="K47" s="943" t="s">
        <v>204</v>
      </c>
      <c r="L47" s="952" t="s">
        <v>204</v>
      </c>
      <c r="M47" s="952" t="s">
        <v>204</v>
      </c>
      <c r="N47" s="952" t="s">
        <v>204</v>
      </c>
      <c r="O47" s="961" t="s">
        <v>204</v>
      </c>
      <c r="P47" s="734"/>
      <c r="Q47" s="734"/>
      <c r="R47" s="734"/>
      <c r="S47" s="734"/>
      <c r="T47" s="734"/>
      <c r="U47" s="734"/>
    </row>
    <row r="48" spans="1:21" ht="30.75" customHeight="1">
      <c r="A48" s="734"/>
      <c r="B48" s="893"/>
      <c r="C48" s="907"/>
      <c r="D48" s="917"/>
      <c r="E48" s="926" t="s">
        <v>42</v>
      </c>
      <c r="F48" s="926"/>
      <c r="G48" s="926"/>
      <c r="H48" s="926"/>
      <c r="I48" s="926"/>
      <c r="J48" s="935"/>
      <c r="K48" s="943">
        <v>1260</v>
      </c>
      <c r="L48" s="952">
        <v>1136</v>
      </c>
      <c r="M48" s="952">
        <v>1138</v>
      </c>
      <c r="N48" s="952">
        <v>1152</v>
      </c>
      <c r="O48" s="961">
        <v>1157</v>
      </c>
      <c r="P48" s="734"/>
      <c r="Q48" s="734"/>
      <c r="R48" s="734"/>
      <c r="S48" s="734"/>
      <c r="T48" s="734"/>
      <c r="U48" s="734"/>
    </row>
    <row r="49" spans="1:21" ht="30.75" customHeight="1">
      <c r="A49" s="734"/>
      <c r="B49" s="893"/>
      <c r="C49" s="907"/>
      <c r="D49" s="917"/>
      <c r="E49" s="926" t="s">
        <v>0</v>
      </c>
      <c r="F49" s="926"/>
      <c r="G49" s="926"/>
      <c r="H49" s="926"/>
      <c r="I49" s="926"/>
      <c r="J49" s="935"/>
      <c r="K49" s="943" t="s">
        <v>204</v>
      </c>
      <c r="L49" s="952" t="s">
        <v>204</v>
      </c>
      <c r="M49" s="952" t="s">
        <v>204</v>
      </c>
      <c r="N49" s="952" t="s">
        <v>204</v>
      </c>
      <c r="O49" s="961" t="s">
        <v>204</v>
      </c>
      <c r="P49" s="734"/>
      <c r="Q49" s="734"/>
      <c r="R49" s="734"/>
      <c r="S49" s="734"/>
      <c r="T49" s="734"/>
      <c r="U49" s="734"/>
    </row>
    <row r="50" spans="1:21" ht="30.75" customHeight="1">
      <c r="A50" s="734"/>
      <c r="B50" s="893"/>
      <c r="C50" s="907"/>
      <c r="D50" s="917"/>
      <c r="E50" s="926" t="s">
        <v>44</v>
      </c>
      <c r="F50" s="926"/>
      <c r="G50" s="926"/>
      <c r="H50" s="926"/>
      <c r="I50" s="926"/>
      <c r="J50" s="935"/>
      <c r="K50" s="943">
        <v>1</v>
      </c>
      <c r="L50" s="952" t="s">
        <v>204</v>
      </c>
      <c r="M50" s="952" t="s">
        <v>204</v>
      </c>
      <c r="N50" s="952" t="s">
        <v>204</v>
      </c>
      <c r="O50" s="961" t="s">
        <v>204</v>
      </c>
      <c r="P50" s="734"/>
      <c r="Q50" s="734"/>
      <c r="R50" s="734"/>
      <c r="S50" s="734"/>
      <c r="T50" s="734"/>
      <c r="U50" s="734"/>
    </row>
    <row r="51" spans="1:21" ht="30.75" customHeight="1">
      <c r="A51" s="734"/>
      <c r="B51" s="894"/>
      <c r="C51" s="908"/>
      <c r="D51" s="918"/>
      <c r="E51" s="926" t="s">
        <v>48</v>
      </c>
      <c r="F51" s="926"/>
      <c r="G51" s="926"/>
      <c r="H51" s="926"/>
      <c r="I51" s="926"/>
      <c r="J51" s="935"/>
      <c r="K51" s="943" t="s">
        <v>204</v>
      </c>
      <c r="L51" s="952" t="s">
        <v>204</v>
      </c>
      <c r="M51" s="952" t="s">
        <v>204</v>
      </c>
      <c r="N51" s="952" t="s">
        <v>204</v>
      </c>
      <c r="O51" s="961" t="s">
        <v>204</v>
      </c>
      <c r="P51" s="734"/>
      <c r="Q51" s="734"/>
      <c r="R51" s="734"/>
      <c r="S51" s="734"/>
      <c r="T51" s="734"/>
      <c r="U51" s="734"/>
    </row>
    <row r="52" spans="1:21" ht="30.75" customHeight="1">
      <c r="A52" s="734"/>
      <c r="B52" s="895" t="s">
        <v>50</v>
      </c>
      <c r="C52" s="909"/>
      <c r="D52" s="918"/>
      <c r="E52" s="926" t="s">
        <v>51</v>
      </c>
      <c r="F52" s="926"/>
      <c r="G52" s="926"/>
      <c r="H52" s="926"/>
      <c r="I52" s="926"/>
      <c r="J52" s="935"/>
      <c r="K52" s="943">
        <v>7145</v>
      </c>
      <c r="L52" s="952">
        <v>7001</v>
      </c>
      <c r="M52" s="952">
        <v>6656</v>
      </c>
      <c r="N52" s="952">
        <v>6386</v>
      </c>
      <c r="O52" s="961">
        <v>6129</v>
      </c>
      <c r="P52" s="734"/>
      <c r="Q52" s="734"/>
      <c r="R52" s="734"/>
      <c r="S52" s="734"/>
      <c r="T52" s="734"/>
      <c r="U52" s="734"/>
    </row>
    <row r="53" spans="1:21" ht="30.75" customHeight="1">
      <c r="A53" s="734"/>
      <c r="B53" s="896" t="s">
        <v>52</v>
      </c>
      <c r="C53" s="910"/>
      <c r="D53" s="919"/>
      <c r="E53" s="927" t="s">
        <v>55</v>
      </c>
      <c r="F53" s="927"/>
      <c r="G53" s="927"/>
      <c r="H53" s="927"/>
      <c r="I53" s="927"/>
      <c r="J53" s="936"/>
      <c r="K53" s="944">
        <v>1812</v>
      </c>
      <c r="L53" s="953">
        <v>1507</v>
      </c>
      <c r="M53" s="953">
        <v>1806</v>
      </c>
      <c r="N53" s="953">
        <v>2051</v>
      </c>
      <c r="O53" s="962">
        <v>2421</v>
      </c>
      <c r="P53" s="734"/>
      <c r="Q53" s="734"/>
      <c r="R53" s="734"/>
      <c r="S53" s="734"/>
      <c r="T53" s="734"/>
      <c r="U53" s="734"/>
    </row>
    <row r="54" spans="1:21" ht="24" customHeight="1">
      <c r="A54" s="734"/>
      <c r="B54" s="897" t="s">
        <v>60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28</v>
      </c>
      <c r="P56" s="734"/>
      <c r="Q56" s="734"/>
      <c r="R56" s="734"/>
      <c r="S56" s="734"/>
      <c r="T56" s="734"/>
      <c r="U56" s="734"/>
    </row>
    <row r="57" spans="1:21" ht="31.5" customHeight="1">
      <c r="A57" s="734"/>
      <c r="B57" s="899"/>
      <c r="C57" s="912"/>
      <c r="D57" s="912"/>
      <c r="E57" s="928"/>
      <c r="F57" s="928"/>
      <c r="G57" s="928"/>
      <c r="H57" s="928"/>
      <c r="I57" s="928"/>
      <c r="J57" s="937" t="s">
        <v>19</v>
      </c>
      <c r="K57" s="946" t="s">
        <v>530</v>
      </c>
      <c r="L57" s="954" t="s">
        <v>531</v>
      </c>
      <c r="M57" s="954" t="s">
        <v>532</v>
      </c>
      <c r="N57" s="954" t="s">
        <v>533</v>
      </c>
      <c r="O57" s="964" t="s">
        <v>257</v>
      </c>
      <c r="P57" s="734"/>
      <c r="Q57" s="734"/>
      <c r="R57" s="734"/>
      <c r="S57" s="734"/>
      <c r="T57" s="734"/>
      <c r="U57" s="734"/>
    </row>
    <row r="58" spans="1:21" ht="31.5" customHeight="1">
      <c r="B58" s="900" t="s">
        <v>65</v>
      </c>
      <c r="C58" s="913"/>
      <c r="D58" s="920" t="s">
        <v>68</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70</v>
      </c>
      <c r="E60" s="931"/>
      <c r="F60" s="931"/>
      <c r="G60" s="931"/>
      <c r="H60" s="931"/>
      <c r="I60" s="931"/>
      <c r="J60" s="940"/>
      <c r="K60" s="949"/>
      <c r="L60" s="957"/>
      <c r="M60" s="957"/>
      <c r="N60" s="957"/>
      <c r="O60" s="967"/>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SR5+EebZGBNwRow7e2sfmxKZZET+/wvzzVZh5KUFrC/t2CTUB17ivufGOPHkpOLuDcKFid4Ml1+9QhYuTPhG9Q==" saltValue="oV7ueRWJ6XpobNG8ZqnSF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27</v>
      </c>
      <c r="C40" s="905"/>
      <c r="D40" s="905"/>
      <c r="E40" s="924"/>
      <c r="F40" s="924"/>
      <c r="G40" s="924"/>
      <c r="H40" s="933" t="s">
        <v>19</v>
      </c>
      <c r="I40" s="941" t="s">
        <v>530</v>
      </c>
      <c r="J40" s="950" t="s">
        <v>531</v>
      </c>
      <c r="K40" s="950" t="s">
        <v>532</v>
      </c>
      <c r="L40" s="950" t="s">
        <v>533</v>
      </c>
      <c r="M40" s="990" t="s">
        <v>257</v>
      </c>
    </row>
    <row r="41" spans="2:13" ht="27.75" customHeight="1">
      <c r="B41" s="892" t="s">
        <v>38</v>
      </c>
      <c r="C41" s="906"/>
      <c r="D41" s="916"/>
      <c r="E41" s="973" t="s">
        <v>57</v>
      </c>
      <c r="F41" s="973"/>
      <c r="G41" s="973"/>
      <c r="H41" s="979"/>
      <c r="I41" s="983">
        <v>71334</v>
      </c>
      <c r="J41" s="987">
        <v>70501</v>
      </c>
      <c r="K41" s="987">
        <v>69348</v>
      </c>
      <c r="L41" s="987">
        <v>68279</v>
      </c>
      <c r="M41" s="991">
        <v>64978</v>
      </c>
    </row>
    <row r="42" spans="2:13" ht="27.75" customHeight="1">
      <c r="B42" s="893"/>
      <c r="C42" s="907"/>
      <c r="D42" s="917"/>
      <c r="E42" s="974" t="s">
        <v>76</v>
      </c>
      <c r="F42" s="974"/>
      <c r="G42" s="974"/>
      <c r="H42" s="980"/>
      <c r="I42" s="984" t="s">
        <v>204</v>
      </c>
      <c r="J42" s="988" t="s">
        <v>204</v>
      </c>
      <c r="K42" s="988" t="s">
        <v>204</v>
      </c>
      <c r="L42" s="988" t="s">
        <v>204</v>
      </c>
      <c r="M42" s="992" t="s">
        <v>204</v>
      </c>
    </row>
    <row r="43" spans="2:13" ht="27.75" customHeight="1">
      <c r="B43" s="893"/>
      <c r="C43" s="907"/>
      <c r="D43" s="917"/>
      <c r="E43" s="974" t="s">
        <v>77</v>
      </c>
      <c r="F43" s="974"/>
      <c r="G43" s="974"/>
      <c r="H43" s="980"/>
      <c r="I43" s="984">
        <v>13941</v>
      </c>
      <c r="J43" s="988">
        <v>14285</v>
      </c>
      <c r="K43" s="988">
        <v>15551</v>
      </c>
      <c r="L43" s="988">
        <v>14555</v>
      </c>
      <c r="M43" s="992">
        <v>15005</v>
      </c>
    </row>
    <row r="44" spans="2:13" ht="27.75" customHeight="1">
      <c r="B44" s="893"/>
      <c r="C44" s="907"/>
      <c r="D44" s="917"/>
      <c r="E44" s="974" t="s">
        <v>79</v>
      </c>
      <c r="F44" s="974"/>
      <c r="G44" s="974"/>
      <c r="H44" s="980"/>
      <c r="I44" s="984" t="s">
        <v>204</v>
      </c>
      <c r="J44" s="988" t="s">
        <v>204</v>
      </c>
      <c r="K44" s="988" t="s">
        <v>204</v>
      </c>
      <c r="L44" s="988" t="s">
        <v>204</v>
      </c>
      <c r="M44" s="992" t="s">
        <v>204</v>
      </c>
    </row>
    <row r="45" spans="2:13" ht="27.75" customHeight="1">
      <c r="B45" s="893"/>
      <c r="C45" s="907"/>
      <c r="D45" s="917"/>
      <c r="E45" s="974" t="s">
        <v>81</v>
      </c>
      <c r="F45" s="974"/>
      <c r="G45" s="974"/>
      <c r="H45" s="980"/>
      <c r="I45" s="984">
        <v>10421</v>
      </c>
      <c r="J45" s="988">
        <v>10328</v>
      </c>
      <c r="K45" s="988">
        <v>10021</v>
      </c>
      <c r="L45" s="988">
        <v>9737</v>
      </c>
      <c r="M45" s="992">
        <v>10223</v>
      </c>
    </row>
    <row r="46" spans="2:13" ht="27.75" customHeight="1">
      <c r="B46" s="893"/>
      <c r="C46" s="907"/>
      <c r="D46" s="918"/>
      <c r="E46" s="974" t="s">
        <v>80</v>
      </c>
      <c r="F46" s="974"/>
      <c r="G46" s="974"/>
      <c r="H46" s="980"/>
      <c r="I46" s="984" t="s">
        <v>204</v>
      </c>
      <c r="J46" s="988" t="s">
        <v>204</v>
      </c>
      <c r="K46" s="988" t="s">
        <v>204</v>
      </c>
      <c r="L46" s="988" t="s">
        <v>204</v>
      </c>
      <c r="M46" s="992" t="s">
        <v>204</v>
      </c>
    </row>
    <row r="47" spans="2:13" ht="27.75" customHeight="1">
      <c r="B47" s="893"/>
      <c r="C47" s="907"/>
      <c r="D47" s="971"/>
      <c r="E47" s="975" t="s">
        <v>84</v>
      </c>
      <c r="F47" s="978"/>
      <c r="G47" s="978"/>
      <c r="H47" s="981"/>
      <c r="I47" s="984" t="s">
        <v>204</v>
      </c>
      <c r="J47" s="988" t="s">
        <v>204</v>
      </c>
      <c r="K47" s="988" t="s">
        <v>204</v>
      </c>
      <c r="L47" s="988" t="s">
        <v>204</v>
      </c>
      <c r="M47" s="992" t="s">
        <v>204</v>
      </c>
    </row>
    <row r="48" spans="2:13" ht="27.75" customHeight="1">
      <c r="B48" s="893"/>
      <c r="C48" s="907"/>
      <c r="D48" s="917"/>
      <c r="E48" s="974" t="s">
        <v>88</v>
      </c>
      <c r="F48" s="974"/>
      <c r="G48" s="974"/>
      <c r="H48" s="980"/>
      <c r="I48" s="984" t="s">
        <v>204</v>
      </c>
      <c r="J48" s="988" t="s">
        <v>204</v>
      </c>
      <c r="K48" s="988" t="s">
        <v>204</v>
      </c>
      <c r="L48" s="988" t="s">
        <v>204</v>
      </c>
      <c r="M48" s="992" t="s">
        <v>204</v>
      </c>
    </row>
    <row r="49" spans="2:13" ht="27.75" customHeight="1">
      <c r="B49" s="894"/>
      <c r="C49" s="908"/>
      <c r="D49" s="917"/>
      <c r="E49" s="974" t="s">
        <v>94</v>
      </c>
      <c r="F49" s="974"/>
      <c r="G49" s="974"/>
      <c r="H49" s="980"/>
      <c r="I49" s="984" t="s">
        <v>204</v>
      </c>
      <c r="J49" s="988" t="s">
        <v>204</v>
      </c>
      <c r="K49" s="988" t="s">
        <v>204</v>
      </c>
      <c r="L49" s="988" t="s">
        <v>204</v>
      </c>
      <c r="M49" s="992" t="s">
        <v>204</v>
      </c>
    </row>
    <row r="50" spans="2:13" ht="27.75" customHeight="1">
      <c r="B50" s="968" t="s">
        <v>96</v>
      </c>
      <c r="C50" s="970"/>
      <c r="D50" s="972"/>
      <c r="E50" s="974" t="s">
        <v>98</v>
      </c>
      <c r="F50" s="974"/>
      <c r="G50" s="974"/>
      <c r="H50" s="980"/>
      <c r="I50" s="984">
        <v>40030</v>
      </c>
      <c r="J50" s="988">
        <v>44380</v>
      </c>
      <c r="K50" s="988">
        <v>52554</v>
      </c>
      <c r="L50" s="988">
        <v>58265</v>
      </c>
      <c r="M50" s="992">
        <v>65484</v>
      </c>
    </row>
    <row r="51" spans="2:13" ht="27.75" customHeight="1">
      <c r="B51" s="893"/>
      <c r="C51" s="907"/>
      <c r="D51" s="917"/>
      <c r="E51" s="974" t="s">
        <v>101</v>
      </c>
      <c r="F51" s="974"/>
      <c r="G51" s="974"/>
      <c r="H51" s="980"/>
      <c r="I51" s="984">
        <v>7344</v>
      </c>
      <c r="J51" s="988">
        <v>7308</v>
      </c>
      <c r="K51" s="988">
        <v>7605</v>
      </c>
      <c r="L51" s="988">
        <v>8162</v>
      </c>
      <c r="M51" s="992">
        <v>8445</v>
      </c>
    </row>
    <row r="52" spans="2:13" ht="27.75" customHeight="1">
      <c r="B52" s="894"/>
      <c r="C52" s="908"/>
      <c r="D52" s="917"/>
      <c r="E52" s="974" t="s">
        <v>46</v>
      </c>
      <c r="F52" s="974"/>
      <c r="G52" s="974"/>
      <c r="H52" s="980"/>
      <c r="I52" s="984">
        <v>65508</v>
      </c>
      <c r="J52" s="988">
        <v>64878</v>
      </c>
      <c r="K52" s="988">
        <v>62500</v>
      </c>
      <c r="L52" s="988">
        <v>59365</v>
      </c>
      <c r="M52" s="992">
        <v>56144</v>
      </c>
    </row>
    <row r="53" spans="2:13" ht="27.75" customHeight="1">
      <c r="B53" s="896" t="s">
        <v>52</v>
      </c>
      <c r="C53" s="910"/>
      <c r="D53" s="919"/>
      <c r="E53" s="976" t="s">
        <v>103</v>
      </c>
      <c r="F53" s="976"/>
      <c r="G53" s="976"/>
      <c r="H53" s="982"/>
      <c r="I53" s="985">
        <v>-17185</v>
      </c>
      <c r="J53" s="989">
        <v>-21451</v>
      </c>
      <c r="K53" s="989">
        <v>-27739</v>
      </c>
      <c r="L53" s="989">
        <v>-33220</v>
      </c>
      <c r="M53" s="993">
        <v>-39866</v>
      </c>
    </row>
    <row r="54" spans="2:13" ht="27.75" customHeight="1">
      <c r="B54" s="969"/>
      <c r="C54" s="868"/>
      <c r="D54" s="868"/>
      <c r="E54" s="977"/>
      <c r="F54" s="977"/>
      <c r="G54" s="977"/>
      <c r="H54" s="977"/>
      <c r="I54" s="986"/>
      <c r="J54" s="986"/>
      <c r="K54" s="986"/>
      <c r="L54" s="986"/>
      <c r="M54" s="986"/>
    </row>
    <row r="55" spans="2:13"/>
  </sheetData>
  <sheetProtection algorithmName="SHA-512" hashValue="PZUxPxLS3402IGRg/Eq1ka3V8B8WB/9mu4jLf/Scg0m/dcXHc0Y6SzSJJqyY3NdRYxOhRYrkNVZNv3cSMV88zw==" saltValue="BFKhj0IPDqQZWdBzNc5/c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9</v>
      </c>
      <c r="C54" s="1000"/>
      <c r="D54" s="1000"/>
      <c r="E54" s="1009" t="s">
        <v>19</v>
      </c>
      <c r="F54" s="1016" t="s">
        <v>532</v>
      </c>
      <c r="G54" s="1016" t="s">
        <v>533</v>
      </c>
      <c r="H54" s="1024" t="s">
        <v>257</v>
      </c>
    </row>
    <row r="55" spans="2:8" ht="52.5" customHeight="1">
      <c r="B55" s="995"/>
      <c r="C55" s="1001" t="s">
        <v>107</v>
      </c>
      <c r="D55" s="1001"/>
      <c r="E55" s="1010"/>
      <c r="F55" s="1017">
        <v>4398</v>
      </c>
      <c r="G55" s="1017">
        <v>5204</v>
      </c>
      <c r="H55" s="1025">
        <v>6721</v>
      </c>
    </row>
    <row r="56" spans="2:8" ht="52.5" customHeight="1">
      <c r="B56" s="996"/>
      <c r="C56" s="1002" t="s">
        <v>110</v>
      </c>
      <c r="D56" s="1002"/>
      <c r="E56" s="1011"/>
      <c r="F56" s="1018">
        <v>6858</v>
      </c>
      <c r="G56" s="1018">
        <v>6857</v>
      </c>
      <c r="H56" s="1026">
        <v>7042</v>
      </c>
    </row>
    <row r="57" spans="2:8" ht="53.25" customHeight="1">
      <c r="B57" s="996"/>
      <c r="C57" s="1003" t="s">
        <v>73</v>
      </c>
      <c r="D57" s="1003"/>
      <c r="E57" s="1012"/>
      <c r="F57" s="1019">
        <v>40184</v>
      </c>
      <c r="G57" s="1019">
        <v>44125</v>
      </c>
      <c r="H57" s="1027">
        <v>44864</v>
      </c>
    </row>
    <row r="58" spans="2:8" ht="45.75" customHeight="1">
      <c r="B58" s="997"/>
      <c r="C58" s="1004" t="s">
        <v>535</v>
      </c>
      <c r="D58" s="1007"/>
      <c r="E58" s="1013"/>
      <c r="F58" s="1020">
        <v>14602</v>
      </c>
      <c r="G58" s="1020">
        <v>19579</v>
      </c>
      <c r="H58" s="1028">
        <v>19382</v>
      </c>
    </row>
    <row r="59" spans="2:8" ht="45.75" customHeight="1">
      <c r="B59" s="997"/>
      <c r="C59" s="1004" t="s">
        <v>536</v>
      </c>
      <c r="D59" s="1007"/>
      <c r="E59" s="1013"/>
      <c r="F59" s="1020">
        <v>8302</v>
      </c>
      <c r="G59" s="1020">
        <v>8600</v>
      </c>
      <c r="H59" s="1028">
        <v>9101</v>
      </c>
    </row>
    <row r="60" spans="2:8" ht="45.75" customHeight="1">
      <c r="B60" s="997"/>
      <c r="C60" s="1004" t="s">
        <v>188</v>
      </c>
      <c r="D60" s="1007"/>
      <c r="E60" s="1013"/>
      <c r="F60" s="1020">
        <v>6843</v>
      </c>
      <c r="G60" s="1020">
        <v>6722</v>
      </c>
      <c r="H60" s="1028">
        <v>7287</v>
      </c>
    </row>
    <row r="61" spans="2:8" ht="45.75" customHeight="1">
      <c r="B61" s="997"/>
      <c r="C61" s="1004" t="s">
        <v>537</v>
      </c>
      <c r="D61" s="1007"/>
      <c r="E61" s="1013"/>
      <c r="F61" s="1020">
        <v>4182</v>
      </c>
      <c r="G61" s="1020">
        <v>4155</v>
      </c>
      <c r="H61" s="1028">
        <v>4101</v>
      </c>
    </row>
    <row r="62" spans="2:8" ht="45.75" customHeight="1">
      <c r="B62" s="998"/>
      <c r="C62" s="1005" t="s">
        <v>538</v>
      </c>
      <c r="D62" s="1008"/>
      <c r="E62" s="1014"/>
      <c r="F62" s="1021">
        <v>1546</v>
      </c>
      <c r="G62" s="1021">
        <v>1542</v>
      </c>
      <c r="H62" s="1029">
        <v>1543</v>
      </c>
    </row>
    <row r="63" spans="2:8" ht="52.5" customHeight="1">
      <c r="B63" s="999"/>
      <c r="C63" s="1006" t="s">
        <v>115</v>
      </c>
      <c r="D63" s="1006"/>
      <c r="E63" s="1015"/>
      <c r="F63" s="1022">
        <v>51440</v>
      </c>
      <c r="G63" s="1022">
        <v>56186</v>
      </c>
      <c r="H63" s="1030">
        <v>58626</v>
      </c>
    </row>
    <row r="64" spans="2:8"/>
  </sheetData>
  <sheetProtection algorithmName="SHA-512" hashValue="HZEwRMPGrw6gfVziCH6dw8p6+Al3G7Ir/KHSHl0BtsZmDqtea0fl3MCw4fD6z7bp5dl8WioGjxAah3DorQSXKA==" saltValue="IH4BBVRpHx4IQkzpLV37H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86</v>
      </c>
      <c r="E2" s="794"/>
      <c r="F2" s="1046" t="s">
        <v>529</v>
      </c>
      <c r="G2" s="818"/>
      <c r="H2" s="828"/>
    </row>
    <row r="3" spans="1:8">
      <c r="A3" s="782" t="s">
        <v>526</v>
      </c>
      <c r="B3" s="767"/>
      <c r="C3" s="1039"/>
      <c r="D3" s="1042">
        <v>82685</v>
      </c>
      <c r="E3" s="1044"/>
      <c r="F3" s="1047">
        <v>51043</v>
      </c>
      <c r="G3" s="1049"/>
      <c r="H3" s="1052"/>
    </row>
    <row r="4" spans="1:8">
      <c r="A4" s="754"/>
      <c r="B4" s="766"/>
      <c r="C4" s="1040"/>
      <c r="D4" s="1043">
        <v>32900</v>
      </c>
      <c r="E4" s="1045"/>
      <c r="F4" s="1048">
        <v>23378</v>
      </c>
      <c r="G4" s="1050"/>
      <c r="H4" s="1053"/>
    </row>
    <row r="5" spans="1:8">
      <c r="A5" s="782" t="s">
        <v>486</v>
      </c>
      <c r="B5" s="767"/>
      <c r="C5" s="1039"/>
      <c r="D5" s="1042">
        <v>74622</v>
      </c>
      <c r="E5" s="1044"/>
      <c r="F5" s="1047">
        <v>42898</v>
      </c>
      <c r="G5" s="1049"/>
      <c r="H5" s="1052"/>
    </row>
    <row r="6" spans="1:8">
      <c r="A6" s="754"/>
      <c r="B6" s="766"/>
      <c r="C6" s="1040"/>
      <c r="D6" s="1043">
        <v>29668</v>
      </c>
      <c r="E6" s="1045"/>
      <c r="F6" s="1048">
        <v>21022</v>
      </c>
      <c r="G6" s="1050"/>
      <c r="H6" s="1053"/>
    </row>
    <row r="7" spans="1:8">
      <c r="A7" s="782" t="s">
        <v>527</v>
      </c>
      <c r="B7" s="767"/>
      <c r="C7" s="1039"/>
      <c r="D7" s="1042">
        <v>76444</v>
      </c>
      <c r="E7" s="1044"/>
      <c r="F7" s="1047">
        <v>57604</v>
      </c>
      <c r="G7" s="1049"/>
      <c r="H7" s="1052"/>
    </row>
    <row r="8" spans="1:8">
      <c r="A8" s="754"/>
      <c r="B8" s="766"/>
      <c r="C8" s="1040"/>
      <c r="D8" s="1043">
        <v>30373</v>
      </c>
      <c r="E8" s="1045"/>
      <c r="F8" s="1048">
        <v>25635</v>
      </c>
      <c r="G8" s="1050"/>
      <c r="H8" s="1053"/>
    </row>
    <row r="9" spans="1:8">
      <c r="A9" s="782" t="s">
        <v>139</v>
      </c>
      <c r="B9" s="767"/>
      <c r="C9" s="1039"/>
      <c r="D9" s="1042">
        <v>99137</v>
      </c>
      <c r="E9" s="1044"/>
      <c r="F9" s="1047">
        <v>58103</v>
      </c>
      <c r="G9" s="1049"/>
      <c r="H9" s="1052"/>
    </row>
    <row r="10" spans="1:8">
      <c r="A10" s="754"/>
      <c r="B10" s="766"/>
      <c r="C10" s="1040"/>
      <c r="D10" s="1043">
        <v>36431</v>
      </c>
      <c r="E10" s="1045"/>
      <c r="F10" s="1048">
        <v>25241</v>
      </c>
      <c r="G10" s="1050"/>
      <c r="H10" s="1053"/>
    </row>
    <row r="11" spans="1:8">
      <c r="A11" s="782" t="s">
        <v>528</v>
      </c>
      <c r="B11" s="767"/>
      <c r="C11" s="1039"/>
      <c r="D11" s="1042">
        <v>85397</v>
      </c>
      <c r="E11" s="1044"/>
      <c r="F11" s="1047">
        <v>56415</v>
      </c>
      <c r="G11" s="1049"/>
      <c r="H11" s="1052"/>
    </row>
    <row r="12" spans="1:8">
      <c r="A12" s="754"/>
      <c r="B12" s="766"/>
      <c r="C12" s="1041"/>
      <c r="D12" s="1043">
        <v>27304</v>
      </c>
      <c r="E12" s="1045"/>
      <c r="F12" s="1048">
        <v>22190</v>
      </c>
      <c r="G12" s="1050"/>
      <c r="H12" s="1053"/>
    </row>
    <row r="13" spans="1:8">
      <c r="A13" s="782"/>
      <c r="B13" s="767"/>
      <c r="C13" s="1039"/>
      <c r="D13" s="1042">
        <v>83657</v>
      </c>
      <c r="E13" s="1044"/>
      <c r="F13" s="1047">
        <v>53213</v>
      </c>
      <c r="G13" s="1051"/>
      <c r="H13" s="1052"/>
    </row>
    <row r="14" spans="1:8">
      <c r="A14" s="754"/>
      <c r="B14" s="766"/>
      <c r="C14" s="1040"/>
      <c r="D14" s="1043">
        <v>31335</v>
      </c>
      <c r="E14" s="1045"/>
      <c r="F14" s="1048">
        <v>23493</v>
      </c>
      <c r="G14" s="1050"/>
      <c r="H14" s="1053"/>
    </row>
    <row r="17" spans="1:11">
      <c r="A17" s="1031" t="s">
        <v>23</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93</v>
      </c>
      <c r="B19" s="1032">
        <f>ROUND(VALUE(SUBSTITUTE(実質収支比率等に係る経年分析!F$48,"▲","-")),2)</f>
        <v>3.48</v>
      </c>
      <c r="C19" s="1032">
        <f>ROUND(VALUE(SUBSTITUTE(実質収支比率等に係る経年分析!G$48,"▲","-")),2)</f>
        <v>3.55</v>
      </c>
      <c r="D19" s="1032">
        <f>ROUND(VALUE(SUBSTITUTE(実質収支比率等に係る経年分析!H$48,"▲","-")),2)</f>
        <v>3.53</v>
      </c>
      <c r="E19" s="1032">
        <f>ROUND(VALUE(SUBSTITUTE(実質収支比率等に係る経年分析!I$48,"▲","-")),2)</f>
        <v>3.66</v>
      </c>
      <c r="F19" s="1032">
        <f>ROUND(VALUE(SUBSTITUTE(実質収支比率等に係る経年分析!J$48,"▲","-")),2)</f>
        <v>3.67</v>
      </c>
    </row>
    <row r="20" spans="1:11">
      <c r="A20" s="1032" t="s">
        <v>37</v>
      </c>
      <c r="B20" s="1032">
        <f>ROUND(VALUE(SUBSTITUTE(実質収支比率等に係る経年分析!F$47,"▲","-")),2)</f>
        <v>9.18</v>
      </c>
      <c r="C20" s="1032">
        <f>ROUND(VALUE(SUBSTITUTE(実質収支比率等に係る経年分析!G$47,"▲","-")),2)</f>
        <v>9.14</v>
      </c>
      <c r="D20" s="1032">
        <f>ROUND(VALUE(SUBSTITUTE(実質収支比率等に係る経年分析!H$47,"▲","-")),2)</f>
        <v>10.38</v>
      </c>
      <c r="E20" s="1032">
        <f>ROUND(VALUE(SUBSTITUTE(実質収支比率等に係る経年分析!I$47,"▲","-")),2)</f>
        <v>12.51</v>
      </c>
      <c r="F20" s="1032">
        <f>ROUND(VALUE(SUBSTITUTE(実質収支比率等に係る経年分析!J$47,"▲","-")),2)</f>
        <v>15.95</v>
      </c>
    </row>
    <row r="21" spans="1:11">
      <c r="A21" s="1032" t="s">
        <v>119</v>
      </c>
      <c r="B21" s="1032">
        <f>IF(ISNUMBER(VALUE(SUBSTITUTE(実質収支比率等に係る経年分析!F$49,"▲","-"))),ROUND(VALUE(SUBSTITUTE(実質収支比率等に係る経年分析!F$49,"▲","-")),2),NA())</f>
        <v>2.63</v>
      </c>
      <c r="C21" s="1032">
        <f>IF(ISNUMBER(VALUE(SUBSTITUTE(実質収支比率等に係る経年分析!G$49,"▲","-"))),ROUND(VALUE(SUBSTITUTE(実質収支比率等に係る経年分析!G$49,"▲","-")),2),NA())</f>
        <v>9.e-002</v>
      </c>
      <c r="D21" s="1032">
        <f>IF(ISNUMBER(VALUE(SUBSTITUTE(実質収支比率等に係る経年分析!H$49,"▲","-"))),ROUND(VALUE(SUBSTITUTE(実質収支比率等に係る経年分析!H$49,"▲","-")),2),NA())</f>
        <v>1.52</v>
      </c>
      <c r="E21" s="1032">
        <f>IF(ISNUMBER(VALUE(SUBSTITUTE(実質収支比率等に係る経年分析!I$49,"▲","-"))),ROUND(VALUE(SUBSTITUTE(実質収支比率等に係る経年分析!I$49,"▲","-")),2),NA())</f>
        <v>2</v>
      </c>
      <c r="F21" s="1032">
        <f>IF(ISNUMBER(VALUE(SUBSTITUTE(実質収支比率等に係る経年分析!J$49,"▲","-"))),ROUND(VALUE(SUBSTITUTE(実質収支比率等に係る経年分析!J$49,"▲","-")),2),NA())</f>
        <v>3.66</v>
      </c>
    </row>
    <row r="24" spans="1:11">
      <c r="A24" s="1031" t="s">
        <v>105</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120</v>
      </c>
      <c r="C26" s="1033" t="s">
        <v>71</v>
      </c>
      <c r="D26" s="1033" t="s">
        <v>120</v>
      </c>
      <c r="E26" s="1033" t="s">
        <v>71</v>
      </c>
      <c r="F26" s="1033" t="s">
        <v>120</v>
      </c>
      <c r="G26" s="1033" t="s">
        <v>71</v>
      </c>
      <c r="H26" s="1033" t="s">
        <v>120</v>
      </c>
      <c r="I26" s="1033" t="s">
        <v>71</v>
      </c>
      <c r="J26" s="1033" t="s">
        <v>120</v>
      </c>
      <c r="K26" s="1033" t="s">
        <v>71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3.e-002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0.33</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0.97</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0.49</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1.e-002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都城市後期高齢者医療特別会計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1.e-002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1.e-002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都城市御池簡易水道事業会計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5.e-002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6.e-002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5.e-002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6.e-002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6.e-002</v>
      </c>
    </row>
    <row r="31" spans="1:11">
      <c r="A31" s="1033" t="str">
        <f>IF('連結実質赤字比率に係る赤字・黒字の構成分析'!C$39="",NA(),'連結実質赤字比率に係る赤字・黒字の構成分析'!C$39)</f>
        <v>都城市農業集落排水事業会計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8.e-002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7.0000000000000007e-002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0.14000000000000001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0.17</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0.21</v>
      </c>
    </row>
    <row r="32" spans="1:11">
      <c r="A32" s="1033" t="str">
        <f>IF('連結実質赤字比率に係る赤字・黒字の構成分析'!C$38="",NA(),'連結実質赤字比率に係る赤字・黒字の構成分析'!C$38)</f>
        <v>都城市介護保険特別会計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0.54</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1.29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2.13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1.26</v>
      </c>
    </row>
    <row r="33" spans="1:16">
      <c r="A33" s="1033" t="str">
        <f>IF('連結実質赤字比率に係る赤字・黒字の構成分析'!C$37="",NA(),'連結実質赤字比率に係る赤字・黒字の構成分析'!C$37)</f>
        <v>都城市公共下水道事業会計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0.56999999999999995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0.59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0.96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1.29</v>
      </c>
    </row>
    <row r="34" spans="1:16">
      <c r="A34" s="1033" t="str">
        <f>IF('連結実質赤字比率に係る赤字・黒字の構成分析'!C$36="",NA(),'連結実質赤字比率に係る赤字・黒字の構成分析'!C$36)</f>
        <v>都城市簡易水道事業会計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0.33</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0.64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0.88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1.62</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3.47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3.54</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3.52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3.65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3.66</v>
      </c>
    </row>
    <row r="36" spans="1:16">
      <c r="A36" s="1033" t="str">
        <f>IF('連結実質赤字比率に係る赤字・黒字の構成分析'!C$34="",NA(),'連結実質赤字比率に係る赤字・黒字の構成分析'!C$34)</f>
        <v>都城市水道事業会計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6.66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7.85</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7.45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7.64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7.24</v>
      </c>
    </row>
    <row r="39" spans="1:16">
      <c r="A39" s="1031" t="s">
        <v>11</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121</v>
      </c>
      <c r="C41" s="1034"/>
      <c r="D41" s="1034" t="s">
        <v>123</v>
      </c>
      <c r="E41" s="1034" t="s">
        <v>121</v>
      </c>
      <c r="F41" s="1034"/>
      <c r="G41" s="1034" t="s">
        <v>123</v>
      </c>
      <c r="H41" s="1034" t="s">
        <v>121</v>
      </c>
      <c r="I41" s="1034"/>
      <c r="J41" s="1034" t="s">
        <v>123</v>
      </c>
      <c r="K41" s="1034" t="s">
        <v>121</v>
      </c>
      <c r="L41" s="1034"/>
      <c r="M41" s="1034" t="s">
        <v>123</v>
      </c>
      <c r="N41" s="1034" t="s">
        <v>121</v>
      </c>
      <c r="O41" s="1034"/>
      <c r="P41" s="1034" t="s">
        <v>123</v>
      </c>
    </row>
    <row r="42" spans="1:16">
      <c r="A42" s="1034" t="s">
        <v>125</v>
      </c>
      <c r="B42" s="1034"/>
      <c r="C42" s="1034"/>
      <c r="D42" s="1034">
        <f>'実質公債費比率（分子）の構造'!K$52</f>
        <v>7145</v>
      </c>
      <c r="E42" s="1034"/>
      <c r="F42" s="1034"/>
      <c r="G42" s="1034">
        <f>'実質公債費比率（分子）の構造'!L$52</f>
        <v>7001</v>
      </c>
      <c r="H42" s="1034"/>
      <c r="I42" s="1034"/>
      <c r="J42" s="1034">
        <f>'実質公債費比率（分子）の構造'!M$52</f>
        <v>6656</v>
      </c>
      <c r="K42" s="1034"/>
      <c r="L42" s="1034"/>
      <c r="M42" s="1034">
        <f>'実質公債費比率（分子）の構造'!N$52</f>
        <v>6386</v>
      </c>
      <c r="N42" s="1034"/>
      <c r="O42" s="1034"/>
      <c r="P42" s="1034">
        <f>'実質公債費比率（分子）の構造'!O$52</f>
        <v>6129</v>
      </c>
    </row>
    <row r="43" spans="1:16">
      <c r="A43" s="1034" t="s">
        <v>48</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44</v>
      </c>
      <c r="B44" s="1034">
        <f>'実質公債費比率（分子）の構造'!K$50</f>
        <v>1</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42</v>
      </c>
      <c r="B46" s="1034">
        <f>'実質公債費比率（分子）の構造'!K$48</f>
        <v>1260</v>
      </c>
      <c r="C46" s="1034"/>
      <c r="D46" s="1034"/>
      <c r="E46" s="1034">
        <f>'実質公債費比率（分子）の構造'!L$48</f>
        <v>1136</v>
      </c>
      <c r="F46" s="1034"/>
      <c r="G46" s="1034"/>
      <c r="H46" s="1034">
        <f>'実質公債費比率（分子）の構造'!M$48</f>
        <v>1138</v>
      </c>
      <c r="I46" s="1034"/>
      <c r="J46" s="1034"/>
      <c r="K46" s="1034">
        <f>'実質公債費比率（分子）の構造'!N$48</f>
        <v>1152</v>
      </c>
      <c r="L46" s="1034"/>
      <c r="M46" s="1034"/>
      <c r="N46" s="1034">
        <f>'実質公債費比率（分子）の構造'!O$48</f>
        <v>1157</v>
      </c>
      <c r="O46" s="1034"/>
      <c r="P46" s="1034"/>
    </row>
    <row r="47" spans="1:16">
      <c r="A47" s="1034" t="s">
        <v>36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26</v>
      </c>
      <c r="B49" s="1034">
        <f>'実質公債費比率（分子）の構造'!K$45</f>
        <v>7696</v>
      </c>
      <c r="C49" s="1034"/>
      <c r="D49" s="1034"/>
      <c r="E49" s="1034">
        <f>'実質公債費比率（分子）の構造'!L$45</f>
        <v>7372</v>
      </c>
      <c r="F49" s="1034"/>
      <c r="G49" s="1034"/>
      <c r="H49" s="1034">
        <f>'実質公債費比率（分子）の構造'!M$45</f>
        <v>7324</v>
      </c>
      <c r="I49" s="1034"/>
      <c r="J49" s="1034"/>
      <c r="K49" s="1034">
        <f>'実質公債費比率（分子）の構造'!N$45</f>
        <v>7285</v>
      </c>
      <c r="L49" s="1034"/>
      <c r="M49" s="1034"/>
      <c r="N49" s="1034">
        <f>'実質公債費比率（分子）の構造'!O$45</f>
        <v>7393</v>
      </c>
      <c r="O49" s="1034"/>
      <c r="P49" s="1034"/>
    </row>
    <row r="50" spans="1:16">
      <c r="A50" s="1034" t="s">
        <v>55</v>
      </c>
      <c r="B50" s="1034" t="e">
        <f>NA()</f>
        <v>#N/A</v>
      </c>
      <c r="C50" s="1034">
        <f>IF(ISNUMBER('実質公債費比率（分子）の構造'!K$53),'実質公債費比率（分子）の構造'!K$53,NA())</f>
        <v>1812</v>
      </c>
      <c r="D50" s="1034" t="e">
        <f>NA()</f>
        <v>#N/A</v>
      </c>
      <c r="E50" s="1034" t="e">
        <f>NA()</f>
        <v>#N/A</v>
      </c>
      <c r="F50" s="1034">
        <f>IF(ISNUMBER('実質公債費比率（分子）の構造'!L$53),'実質公債費比率（分子）の構造'!L$53,NA())</f>
        <v>1507</v>
      </c>
      <c r="G50" s="1034" t="e">
        <f>NA()</f>
        <v>#N/A</v>
      </c>
      <c r="H50" s="1034" t="e">
        <f>NA()</f>
        <v>#N/A</v>
      </c>
      <c r="I50" s="1034">
        <f>IF(ISNUMBER('実質公債費比率（分子）の構造'!M$53),'実質公債費比率（分子）の構造'!M$53,NA())</f>
        <v>1806</v>
      </c>
      <c r="J50" s="1034" t="e">
        <f>NA()</f>
        <v>#N/A</v>
      </c>
      <c r="K50" s="1034" t="e">
        <f>NA()</f>
        <v>#N/A</v>
      </c>
      <c r="L50" s="1034">
        <f>IF(ISNUMBER('実質公債費比率（分子）の構造'!N$53),'実質公債費比率（分子）の構造'!N$53,NA())</f>
        <v>2051</v>
      </c>
      <c r="M50" s="1034" t="e">
        <f>NA()</f>
        <v>#N/A</v>
      </c>
      <c r="N50" s="1034" t="e">
        <f>NA()</f>
        <v>#N/A</v>
      </c>
      <c r="O50" s="1034">
        <f>IF(ISNUMBER('実質公債費比率（分子）の構造'!O$53),'実質公債費比率（分子）の構造'!O$53,NA())</f>
        <v>2421</v>
      </c>
      <c r="P50" s="1034" t="e">
        <f>NA()</f>
        <v>#N/A</v>
      </c>
    </row>
    <row r="53" spans="1:16">
      <c r="A53" s="1031" t="s">
        <v>61</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112</v>
      </c>
      <c r="C55" s="1033"/>
      <c r="D55" s="1033" t="s">
        <v>126</v>
      </c>
      <c r="E55" s="1033" t="s">
        <v>112</v>
      </c>
      <c r="F55" s="1033"/>
      <c r="G55" s="1033" t="s">
        <v>126</v>
      </c>
      <c r="H55" s="1033" t="s">
        <v>112</v>
      </c>
      <c r="I55" s="1033"/>
      <c r="J55" s="1033" t="s">
        <v>126</v>
      </c>
      <c r="K55" s="1033" t="s">
        <v>112</v>
      </c>
      <c r="L55" s="1033"/>
      <c r="M55" s="1033" t="s">
        <v>126</v>
      </c>
      <c r="N55" s="1033" t="s">
        <v>112</v>
      </c>
      <c r="O55" s="1033"/>
      <c r="P55" s="1033" t="s">
        <v>126</v>
      </c>
    </row>
    <row r="56" spans="1:16">
      <c r="A56" s="1033" t="s">
        <v>46</v>
      </c>
      <c r="B56" s="1033"/>
      <c r="C56" s="1033"/>
      <c r="D56" s="1033">
        <f>'将来負担比率（分子）の構造'!I$52</f>
        <v>65508</v>
      </c>
      <c r="E56" s="1033"/>
      <c r="F56" s="1033"/>
      <c r="G56" s="1033">
        <f>'将来負担比率（分子）の構造'!J$52</f>
        <v>64878</v>
      </c>
      <c r="H56" s="1033"/>
      <c r="I56" s="1033"/>
      <c r="J56" s="1033">
        <f>'将来負担比率（分子）の構造'!K$52</f>
        <v>62500</v>
      </c>
      <c r="K56" s="1033"/>
      <c r="L56" s="1033"/>
      <c r="M56" s="1033">
        <f>'将来負担比率（分子）の構造'!L$52</f>
        <v>59365</v>
      </c>
      <c r="N56" s="1033"/>
      <c r="O56" s="1033"/>
      <c r="P56" s="1033">
        <f>'将来負担比率（分子）の構造'!M$52</f>
        <v>56144</v>
      </c>
    </row>
    <row r="57" spans="1:16">
      <c r="A57" s="1033" t="s">
        <v>101</v>
      </c>
      <c r="B57" s="1033"/>
      <c r="C57" s="1033"/>
      <c r="D57" s="1033">
        <f>'将来負担比率（分子）の構造'!I$51</f>
        <v>7344</v>
      </c>
      <c r="E57" s="1033"/>
      <c r="F57" s="1033"/>
      <c r="G57" s="1033">
        <f>'将来負担比率（分子）の構造'!J$51</f>
        <v>7308</v>
      </c>
      <c r="H57" s="1033"/>
      <c r="I57" s="1033"/>
      <c r="J57" s="1033">
        <f>'将来負担比率（分子）の構造'!K$51</f>
        <v>7605</v>
      </c>
      <c r="K57" s="1033"/>
      <c r="L57" s="1033"/>
      <c r="M57" s="1033">
        <f>'将来負担比率（分子）の構造'!L$51</f>
        <v>8162</v>
      </c>
      <c r="N57" s="1033"/>
      <c r="O57" s="1033"/>
      <c r="P57" s="1033">
        <f>'将来負担比率（分子）の構造'!M$51</f>
        <v>8445</v>
      </c>
    </row>
    <row r="58" spans="1:16">
      <c r="A58" s="1033" t="s">
        <v>98</v>
      </c>
      <c r="B58" s="1033"/>
      <c r="C58" s="1033"/>
      <c r="D58" s="1033">
        <f>'将来負担比率（分子）の構造'!I$50</f>
        <v>40030</v>
      </c>
      <c r="E58" s="1033"/>
      <c r="F58" s="1033"/>
      <c r="G58" s="1033">
        <f>'将来負担比率（分子）の構造'!J$50</f>
        <v>44380</v>
      </c>
      <c r="H58" s="1033"/>
      <c r="I58" s="1033"/>
      <c r="J58" s="1033">
        <f>'将来負担比率（分子）の構造'!K$50</f>
        <v>52554</v>
      </c>
      <c r="K58" s="1033"/>
      <c r="L58" s="1033"/>
      <c r="M58" s="1033">
        <f>'将来負担比率（分子）の構造'!L$50</f>
        <v>58265</v>
      </c>
      <c r="N58" s="1033"/>
      <c r="O58" s="1033"/>
      <c r="P58" s="1033">
        <f>'将来負担比率（分子）の構造'!M$50</f>
        <v>65484</v>
      </c>
    </row>
    <row r="59" spans="1:16">
      <c r="A59" s="1033" t="s">
        <v>94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80</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81</v>
      </c>
      <c r="B62" s="1033">
        <f>'将来負担比率（分子）の構造'!I$45</f>
        <v>10421</v>
      </c>
      <c r="C62" s="1033"/>
      <c r="D62" s="1033"/>
      <c r="E62" s="1033">
        <f>'将来負担比率（分子）の構造'!J$45</f>
        <v>10328</v>
      </c>
      <c r="F62" s="1033"/>
      <c r="G62" s="1033"/>
      <c r="H62" s="1033">
        <f>'将来負担比率（分子）の構造'!K$45</f>
        <v>10021</v>
      </c>
      <c r="I62" s="1033"/>
      <c r="J62" s="1033"/>
      <c r="K62" s="1033">
        <f>'将来負担比率（分子）の構造'!L$45</f>
        <v>9737</v>
      </c>
      <c r="L62" s="1033"/>
      <c r="M62" s="1033"/>
      <c r="N62" s="1033">
        <f>'将来負担比率（分子）の構造'!M$45</f>
        <v>10223</v>
      </c>
      <c r="O62" s="1033"/>
      <c r="P62" s="1033"/>
    </row>
    <row r="63" spans="1:16">
      <c r="A63" s="1033" t="s">
        <v>79</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77</v>
      </c>
      <c r="B64" s="1033">
        <f>'将来負担比率（分子）の構造'!I$43</f>
        <v>13941</v>
      </c>
      <c r="C64" s="1033"/>
      <c r="D64" s="1033"/>
      <c r="E64" s="1033">
        <f>'将来負担比率（分子）の構造'!J$43</f>
        <v>14285</v>
      </c>
      <c r="F64" s="1033"/>
      <c r="G64" s="1033"/>
      <c r="H64" s="1033">
        <f>'将来負担比率（分子）の構造'!K$43</f>
        <v>15551</v>
      </c>
      <c r="I64" s="1033"/>
      <c r="J64" s="1033"/>
      <c r="K64" s="1033">
        <f>'将来負担比率（分子）の構造'!L$43</f>
        <v>14555</v>
      </c>
      <c r="L64" s="1033"/>
      <c r="M64" s="1033"/>
      <c r="N64" s="1033">
        <f>'将来負担比率（分子）の構造'!M$43</f>
        <v>15005</v>
      </c>
      <c r="O64" s="1033"/>
      <c r="P64" s="1033"/>
    </row>
    <row r="65" spans="1:16">
      <c r="A65" s="1033" t="s">
        <v>76</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57</v>
      </c>
      <c r="B66" s="1033">
        <f>'将来負担比率（分子）の構造'!I$41</f>
        <v>71334</v>
      </c>
      <c r="C66" s="1033"/>
      <c r="D66" s="1033"/>
      <c r="E66" s="1033">
        <f>'将来負担比率（分子）の構造'!J$41</f>
        <v>70501</v>
      </c>
      <c r="F66" s="1033"/>
      <c r="G66" s="1033"/>
      <c r="H66" s="1033">
        <f>'将来負担比率（分子）の構造'!K$41</f>
        <v>69348</v>
      </c>
      <c r="I66" s="1033"/>
      <c r="J66" s="1033"/>
      <c r="K66" s="1033">
        <f>'将来負担比率（分子）の構造'!L$41</f>
        <v>68279</v>
      </c>
      <c r="L66" s="1033"/>
      <c r="M66" s="1033"/>
      <c r="N66" s="1033">
        <f>'将来負担比率（分子）の構造'!M$41</f>
        <v>64978</v>
      </c>
      <c r="O66" s="1033"/>
      <c r="P66" s="1033"/>
    </row>
    <row r="67" spans="1:16">
      <c r="A67" s="1033" t="s">
        <v>103</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127</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128</v>
      </c>
      <c r="B72" s="1037">
        <f>基金残高に係る経年分析!F55</f>
        <v>4398</v>
      </c>
      <c r="C72" s="1037">
        <f>基金残高に係る経年分析!G55</f>
        <v>5204</v>
      </c>
      <c r="D72" s="1037">
        <f>基金残高に係る経年分析!H55</f>
        <v>6721</v>
      </c>
    </row>
    <row r="73" spans="1:16">
      <c r="A73" s="1035" t="s">
        <v>129</v>
      </c>
      <c r="B73" s="1037">
        <f>基金残高に係る経年分析!F56</f>
        <v>6858</v>
      </c>
      <c r="C73" s="1037">
        <f>基金残高に係る経年分析!G56</f>
        <v>6857</v>
      </c>
      <c r="D73" s="1037">
        <f>基金残高に係る経年分析!H56</f>
        <v>7042</v>
      </c>
    </row>
    <row r="74" spans="1:16">
      <c r="A74" s="1035" t="s">
        <v>131</v>
      </c>
      <c r="B74" s="1037">
        <f>基金残高に係る経年分析!F57</f>
        <v>40184</v>
      </c>
      <c r="C74" s="1037">
        <f>基金残高に係る経年分析!G57</f>
        <v>44125</v>
      </c>
      <c r="D74" s="1037">
        <f>基金残高に係る経年分析!H57</f>
        <v>44864</v>
      </c>
    </row>
  </sheetData>
  <sheetProtection algorithmName="SHA-512" hashValue="xufLUzcnqxFzJzCdyXT3r5+9KINHSoabkRGQRgm9PDTJZ+XFabJaJAyQfyCD3SGA6C3CRLw/oH0EYTkdfZ6DgQ==" saltValue="hpNuFYIyGO4ooHURCqe/W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17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234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309</v>
      </c>
      <c r="AA4" s="139"/>
      <c r="AB4" s="139"/>
      <c r="AC4" s="144"/>
      <c r="AD4" s="182" t="s">
        <v>258</v>
      </c>
      <c r="AE4" s="139"/>
      <c r="AF4" s="139"/>
      <c r="AG4" s="139"/>
      <c r="AH4" s="139"/>
      <c r="AI4" s="139"/>
      <c r="AJ4" s="139"/>
      <c r="AK4" s="144"/>
      <c r="AL4" s="182" t="s">
        <v>309</v>
      </c>
      <c r="AM4" s="139"/>
      <c r="AN4" s="139"/>
      <c r="AO4" s="144"/>
      <c r="AP4" s="298" t="s">
        <v>313</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309</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20736561</v>
      </c>
      <c r="S5" s="276"/>
      <c r="T5" s="276"/>
      <c r="U5" s="276"/>
      <c r="V5" s="276"/>
      <c r="W5" s="276"/>
      <c r="X5" s="276"/>
      <c r="Y5" s="278"/>
      <c r="Z5" s="281">
        <v>15.6</v>
      </c>
      <c r="AA5" s="281"/>
      <c r="AB5" s="281"/>
      <c r="AC5" s="281"/>
      <c r="AD5" s="286">
        <v>19781254</v>
      </c>
      <c r="AE5" s="286"/>
      <c r="AF5" s="286"/>
      <c r="AG5" s="286"/>
      <c r="AH5" s="286"/>
      <c r="AI5" s="286"/>
      <c r="AJ5" s="286"/>
      <c r="AK5" s="286"/>
      <c r="AL5" s="291">
        <v>46.5</v>
      </c>
      <c r="AM5" s="293"/>
      <c r="AN5" s="293"/>
      <c r="AO5" s="295"/>
      <c r="AP5" s="260" t="s">
        <v>316</v>
      </c>
      <c r="AQ5" s="265"/>
      <c r="AR5" s="265"/>
      <c r="AS5" s="265"/>
      <c r="AT5" s="265"/>
      <c r="AU5" s="265"/>
      <c r="AV5" s="265"/>
      <c r="AW5" s="265"/>
      <c r="AX5" s="265"/>
      <c r="AY5" s="265"/>
      <c r="AZ5" s="265"/>
      <c r="BA5" s="265"/>
      <c r="BB5" s="265"/>
      <c r="BC5" s="265"/>
      <c r="BD5" s="265"/>
      <c r="BE5" s="265"/>
      <c r="BF5" s="268"/>
      <c r="BG5" s="274">
        <v>19781254</v>
      </c>
      <c r="BH5" s="217"/>
      <c r="BI5" s="217"/>
      <c r="BJ5" s="217"/>
      <c r="BK5" s="217"/>
      <c r="BL5" s="217"/>
      <c r="BM5" s="217"/>
      <c r="BN5" s="279"/>
      <c r="BO5" s="282">
        <v>95.4</v>
      </c>
      <c r="BP5" s="282"/>
      <c r="BQ5" s="282"/>
      <c r="BR5" s="282"/>
      <c r="BS5" s="287">
        <v>270902</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309</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1035621</v>
      </c>
      <c r="S6" s="217"/>
      <c r="T6" s="217"/>
      <c r="U6" s="217"/>
      <c r="V6" s="217"/>
      <c r="W6" s="217"/>
      <c r="X6" s="217"/>
      <c r="Y6" s="279"/>
      <c r="Z6" s="282">
        <v>0.8</v>
      </c>
      <c r="AA6" s="282"/>
      <c r="AB6" s="282"/>
      <c r="AC6" s="282"/>
      <c r="AD6" s="287">
        <v>1035621</v>
      </c>
      <c r="AE6" s="287"/>
      <c r="AF6" s="287"/>
      <c r="AG6" s="287"/>
      <c r="AH6" s="287"/>
      <c r="AI6" s="287"/>
      <c r="AJ6" s="287"/>
      <c r="AK6" s="287"/>
      <c r="AL6" s="283">
        <v>2.4</v>
      </c>
      <c r="AM6" s="238"/>
      <c r="AN6" s="238"/>
      <c r="AO6" s="296"/>
      <c r="AP6" s="261" t="s">
        <v>111</v>
      </c>
      <c r="AQ6" s="1"/>
      <c r="AR6" s="1"/>
      <c r="AS6" s="1"/>
      <c r="AT6" s="1"/>
      <c r="AU6" s="1"/>
      <c r="AV6" s="1"/>
      <c r="AW6" s="1"/>
      <c r="AX6" s="1"/>
      <c r="AY6" s="1"/>
      <c r="AZ6" s="1"/>
      <c r="BA6" s="1"/>
      <c r="BB6" s="1"/>
      <c r="BC6" s="1"/>
      <c r="BD6" s="1"/>
      <c r="BE6" s="1"/>
      <c r="BF6" s="269"/>
      <c r="BG6" s="274">
        <v>19781254</v>
      </c>
      <c r="BH6" s="217"/>
      <c r="BI6" s="217"/>
      <c r="BJ6" s="217"/>
      <c r="BK6" s="217"/>
      <c r="BL6" s="217"/>
      <c r="BM6" s="217"/>
      <c r="BN6" s="279"/>
      <c r="BO6" s="282">
        <v>95.4</v>
      </c>
      <c r="BP6" s="282"/>
      <c r="BQ6" s="282"/>
      <c r="BR6" s="282"/>
      <c r="BS6" s="287">
        <v>270902</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351502</v>
      </c>
      <c r="CS6" s="217"/>
      <c r="CT6" s="217"/>
      <c r="CU6" s="217"/>
      <c r="CV6" s="217"/>
      <c r="CW6" s="217"/>
      <c r="CX6" s="217"/>
      <c r="CY6" s="279"/>
      <c r="CZ6" s="291">
        <v>0.3</v>
      </c>
      <c r="DA6" s="293"/>
      <c r="DB6" s="293"/>
      <c r="DC6" s="337"/>
      <c r="DD6" s="288">
        <v>26223</v>
      </c>
      <c r="DE6" s="217"/>
      <c r="DF6" s="217"/>
      <c r="DG6" s="217"/>
      <c r="DH6" s="217"/>
      <c r="DI6" s="217"/>
      <c r="DJ6" s="217"/>
      <c r="DK6" s="217"/>
      <c r="DL6" s="217"/>
      <c r="DM6" s="217"/>
      <c r="DN6" s="217"/>
      <c r="DO6" s="217"/>
      <c r="DP6" s="279"/>
      <c r="DQ6" s="288">
        <v>351501</v>
      </c>
      <c r="DR6" s="217"/>
      <c r="DS6" s="217"/>
      <c r="DT6" s="217"/>
      <c r="DU6" s="217"/>
      <c r="DV6" s="217"/>
      <c r="DW6" s="217"/>
      <c r="DX6" s="217"/>
      <c r="DY6" s="217"/>
      <c r="DZ6" s="217"/>
      <c r="EA6" s="217"/>
      <c r="EB6" s="217"/>
      <c r="EC6" s="326"/>
    </row>
    <row r="7" spans="2:143" ht="11.25" customHeight="1">
      <c r="B7" s="261" t="s">
        <v>47</v>
      </c>
      <c r="C7" s="1"/>
      <c r="D7" s="1"/>
      <c r="E7" s="1"/>
      <c r="F7" s="1"/>
      <c r="G7" s="1"/>
      <c r="H7" s="1"/>
      <c r="I7" s="1"/>
      <c r="J7" s="1"/>
      <c r="K7" s="1"/>
      <c r="L7" s="1"/>
      <c r="M7" s="1"/>
      <c r="N7" s="1"/>
      <c r="O7" s="1"/>
      <c r="P7" s="1"/>
      <c r="Q7" s="269"/>
      <c r="R7" s="274">
        <v>2993</v>
      </c>
      <c r="S7" s="217"/>
      <c r="T7" s="217"/>
      <c r="U7" s="217"/>
      <c r="V7" s="217"/>
      <c r="W7" s="217"/>
      <c r="X7" s="217"/>
      <c r="Y7" s="279"/>
      <c r="Z7" s="282">
        <v>0</v>
      </c>
      <c r="AA7" s="282"/>
      <c r="AB7" s="282"/>
      <c r="AC7" s="282"/>
      <c r="AD7" s="287">
        <v>2993</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8102249</v>
      </c>
      <c r="BH7" s="217"/>
      <c r="BI7" s="217"/>
      <c r="BJ7" s="217"/>
      <c r="BK7" s="217"/>
      <c r="BL7" s="217"/>
      <c r="BM7" s="217"/>
      <c r="BN7" s="279"/>
      <c r="BO7" s="282">
        <v>39.1</v>
      </c>
      <c r="BP7" s="282"/>
      <c r="BQ7" s="282"/>
      <c r="BR7" s="282"/>
      <c r="BS7" s="287">
        <v>270902</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45039097</v>
      </c>
      <c r="CS7" s="217"/>
      <c r="CT7" s="217"/>
      <c r="CU7" s="217"/>
      <c r="CV7" s="217"/>
      <c r="CW7" s="217"/>
      <c r="CX7" s="217"/>
      <c r="CY7" s="279"/>
      <c r="CZ7" s="282">
        <v>34.6</v>
      </c>
      <c r="DA7" s="282"/>
      <c r="DB7" s="282"/>
      <c r="DC7" s="282"/>
      <c r="DD7" s="288">
        <v>512561</v>
      </c>
      <c r="DE7" s="217"/>
      <c r="DF7" s="217"/>
      <c r="DG7" s="217"/>
      <c r="DH7" s="217"/>
      <c r="DI7" s="217"/>
      <c r="DJ7" s="217"/>
      <c r="DK7" s="217"/>
      <c r="DL7" s="217"/>
      <c r="DM7" s="217"/>
      <c r="DN7" s="217"/>
      <c r="DO7" s="217"/>
      <c r="DP7" s="279"/>
      <c r="DQ7" s="288">
        <v>23179557</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64227</v>
      </c>
      <c r="S8" s="217"/>
      <c r="T8" s="217"/>
      <c r="U8" s="217"/>
      <c r="V8" s="217"/>
      <c r="W8" s="217"/>
      <c r="X8" s="217"/>
      <c r="Y8" s="279"/>
      <c r="Z8" s="282">
        <v>0</v>
      </c>
      <c r="AA8" s="282"/>
      <c r="AB8" s="282"/>
      <c r="AC8" s="282"/>
      <c r="AD8" s="287">
        <v>64227</v>
      </c>
      <c r="AE8" s="287"/>
      <c r="AF8" s="287"/>
      <c r="AG8" s="287"/>
      <c r="AH8" s="287"/>
      <c r="AI8" s="287"/>
      <c r="AJ8" s="287"/>
      <c r="AK8" s="287"/>
      <c r="AL8" s="283">
        <v>0.2</v>
      </c>
      <c r="AM8" s="238"/>
      <c r="AN8" s="238"/>
      <c r="AO8" s="296"/>
      <c r="AP8" s="261" t="s">
        <v>113</v>
      </c>
      <c r="AQ8" s="1"/>
      <c r="AR8" s="1"/>
      <c r="AS8" s="1"/>
      <c r="AT8" s="1"/>
      <c r="AU8" s="1"/>
      <c r="AV8" s="1"/>
      <c r="AW8" s="1"/>
      <c r="AX8" s="1"/>
      <c r="AY8" s="1"/>
      <c r="AZ8" s="1"/>
      <c r="BA8" s="1"/>
      <c r="BB8" s="1"/>
      <c r="BC8" s="1"/>
      <c r="BD8" s="1"/>
      <c r="BE8" s="1"/>
      <c r="BF8" s="269"/>
      <c r="BG8" s="274">
        <v>270401</v>
      </c>
      <c r="BH8" s="217"/>
      <c r="BI8" s="217"/>
      <c r="BJ8" s="217"/>
      <c r="BK8" s="217"/>
      <c r="BL8" s="217"/>
      <c r="BM8" s="217"/>
      <c r="BN8" s="279"/>
      <c r="BO8" s="282">
        <v>1.3</v>
      </c>
      <c r="BP8" s="282"/>
      <c r="BQ8" s="282"/>
      <c r="BR8" s="282"/>
      <c r="BS8" s="287" t="s">
        <v>204</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37587496</v>
      </c>
      <c r="CS8" s="217"/>
      <c r="CT8" s="217"/>
      <c r="CU8" s="217"/>
      <c r="CV8" s="217"/>
      <c r="CW8" s="217"/>
      <c r="CX8" s="217"/>
      <c r="CY8" s="279"/>
      <c r="CZ8" s="282">
        <v>28.9</v>
      </c>
      <c r="DA8" s="282"/>
      <c r="DB8" s="282"/>
      <c r="DC8" s="282"/>
      <c r="DD8" s="288">
        <v>224835</v>
      </c>
      <c r="DE8" s="217"/>
      <c r="DF8" s="217"/>
      <c r="DG8" s="217"/>
      <c r="DH8" s="217"/>
      <c r="DI8" s="217"/>
      <c r="DJ8" s="217"/>
      <c r="DK8" s="217"/>
      <c r="DL8" s="217"/>
      <c r="DM8" s="217"/>
      <c r="DN8" s="217"/>
      <c r="DO8" s="217"/>
      <c r="DP8" s="279"/>
      <c r="DQ8" s="288">
        <v>18228921</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70146</v>
      </c>
      <c r="S9" s="217"/>
      <c r="T9" s="217"/>
      <c r="U9" s="217"/>
      <c r="V9" s="217"/>
      <c r="W9" s="217"/>
      <c r="X9" s="217"/>
      <c r="Y9" s="279"/>
      <c r="Z9" s="282">
        <v>0.1</v>
      </c>
      <c r="AA9" s="282"/>
      <c r="AB9" s="282"/>
      <c r="AC9" s="282"/>
      <c r="AD9" s="287">
        <v>70146</v>
      </c>
      <c r="AE9" s="287"/>
      <c r="AF9" s="287"/>
      <c r="AG9" s="287"/>
      <c r="AH9" s="287"/>
      <c r="AI9" s="287"/>
      <c r="AJ9" s="287"/>
      <c r="AK9" s="287"/>
      <c r="AL9" s="283">
        <v>0.2</v>
      </c>
      <c r="AM9" s="238"/>
      <c r="AN9" s="238"/>
      <c r="AO9" s="296"/>
      <c r="AP9" s="261" t="s">
        <v>333</v>
      </c>
      <c r="AQ9" s="1"/>
      <c r="AR9" s="1"/>
      <c r="AS9" s="1"/>
      <c r="AT9" s="1"/>
      <c r="AU9" s="1"/>
      <c r="AV9" s="1"/>
      <c r="AW9" s="1"/>
      <c r="AX9" s="1"/>
      <c r="AY9" s="1"/>
      <c r="AZ9" s="1"/>
      <c r="BA9" s="1"/>
      <c r="BB9" s="1"/>
      <c r="BC9" s="1"/>
      <c r="BD9" s="1"/>
      <c r="BE9" s="1"/>
      <c r="BF9" s="269"/>
      <c r="BG9" s="274">
        <v>6461575</v>
      </c>
      <c r="BH9" s="217"/>
      <c r="BI9" s="217"/>
      <c r="BJ9" s="217"/>
      <c r="BK9" s="217"/>
      <c r="BL9" s="217"/>
      <c r="BM9" s="217"/>
      <c r="BN9" s="279"/>
      <c r="BO9" s="282">
        <v>31.2</v>
      </c>
      <c r="BP9" s="282"/>
      <c r="BQ9" s="282"/>
      <c r="BR9" s="282"/>
      <c r="BS9" s="287" t="s">
        <v>204</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5458410</v>
      </c>
      <c r="CS9" s="217"/>
      <c r="CT9" s="217"/>
      <c r="CU9" s="217"/>
      <c r="CV9" s="217"/>
      <c r="CW9" s="217"/>
      <c r="CX9" s="217"/>
      <c r="CY9" s="279"/>
      <c r="CZ9" s="282">
        <v>4.2</v>
      </c>
      <c r="DA9" s="282"/>
      <c r="DB9" s="282"/>
      <c r="DC9" s="282"/>
      <c r="DD9" s="288">
        <v>381638</v>
      </c>
      <c r="DE9" s="217"/>
      <c r="DF9" s="217"/>
      <c r="DG9" s="217"/>
      <c r="DH9" s="217"/>
      <c r="DI9" s="217"/>
      <c r="DJ9" s="217"/>
      <c r="DK9" s="217"/>
      <c r="DL9" s="217"/>
      <c r="DM9" s="217"/>
      <c r="DN9" s="217"/>
      <c r="DO9" s="217"/>
      <c r="DP9" s="279"/>
      <c r="DQ9" s="288">
        <v>3659049</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204</v>
      </c>
      <c r="S10" s="217"/>
      <c r="T10" s="217"/>
      <c r="U10" s="217"/>
      <c r="V10" s="217"/>
      <c r="W10" s="217"/>
      <c r="X10" s="217"/>
      <c r="Y10" s="279"/>
      <c r="Z10" s="282" t="s">
        <v>204</v>
      </c>
      <c r="AA10" s="282"/>
      <c r="AB10" s="282"/>
      <c r="AC10" s="282"/>
      <c r="AD10" s="287" t="s">
        <v>204</v>
      </c>
      <c r="AE10" s="287"/>
      <c r="AF10" s="287"/>
      <c r="AG10" s="287"/>
      <c r="AH10" s="287"/>
      <c r="AI10" s="287"/>
      <c r="AJ10" s="287"/>
      <c r="AK10" s="287"/>
      <c r="AL10" s="283" t="s">
        <v>204</v>
      </c>
      <c r="AM10" s="238"/>
      <c r="AN10" s="238"/>
      <c r="AO10" s="296"/>
      <c r="AP10" s="261" t="s">
        <v>194</v>
      </c>
      <c r="AQ10" s="1"/>
      <c r="AR10" s="1"/>
      <c r="AS10" s="1"/>
      <c r="AT10" s="1"/>
      <c r="AU10" s="1"/>
      <c r="AV10" s="1"/>
      <c r="AW10" s="1"/>
      <c r="AX10" s="1"/>
      <c r="AY10" s="1"/>
      <c r="AZ10" s="1"/>
      <c r="BA10" s="1"/>
      <c r="BB10" s="1"/>
      <c r="BC10" s="1"/>
      <c r="BD10" s="1"/>
      <c r="BE10" s="1"/>
      <c r="BF10" s="269"/>
      <c r="BG10" s="274">
        <v>422116</v>
      </c>
      <c r="BH10" s="217"/>
      <c r="BI10" s="217"/>
      <c r="BJ10" s="217"/>
      <c r="BK10" s="217"/>
      <c r="BL10" s="217"/>
      <c r="BM10" s="217"/>
      <c r="BN10" s="279"/>
      <c r="BO10" s="282">
        <v>2</v>
      </c>
      <c r="BP10" s="282"/>
      <c r="BQ10" s="282"/>
      <c r="BR10" s="282"/>
      <c r="BS10" s="287" t="s">
        <v>204</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10532</v>
      </c>
      <c r="CS10" s="217"/>
      <c r="CT10" s="217"/>
      <c r="CU10" s="217"/>
      <c r="CV10" s="217"/>
      <c r="CW10" s="217"/>
      <c r="CX10" s="217"/>
      <c r="CY10" s="279"/>
      <c r="CZ10" s="282">
        <v>0</v>
      </c>
      <c r="DA10" s="282"/>
      <c r="DB10" s="282"/>
      <c r="DC10" s="282"/>
      <c r="DD10" s="288">
        <v>2398</v>
      </c>
      <c r="DE10" s="217"/>
      <c r="DF10" s="217"/>
      <c r="DG10" s="217"/>
      <c r="DH10" s="217"/>
      <c r="DI10" s="217"/>
      <c r="DJ10" s="217"/>
      <c r="DK10" s="217"/>
      <c r="DL10" s="217"/>
      <c r="DM10" s="217"/>
      <c r="DN10" s="217"/>
      <c r="DO10" s="217"/>
      <c r="DP10" s="279"/>
      <c r="DQ10" s="288">
        <v>6353</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4178830</v>
      </c>
      <c r="S11" s="217"/>
      <c r="T11" s="217"/>
      <c r="U11" s="217"/>
      <c r="V11" s="217"/>
      <c r="W11" s="217"/>
      <c r="X11" s="217"/>
      <c r="Y11" s="279"/>
      <c r="Z11" s="283">
        <v>3.1</v>
      </c>
      <c r="AA11" s="238"/>
      <c r="AB11" s="238"/>
      <c r="AC11" s="285"/>
      <c r="AD11" s="288">
        <v>4178830</v>
      </c>
      <c r="AE11" s="217"/>
      <c r="AF11" s="217"/>
      <c r="AG11" s="217"/>
      <c r="AH11" s="217"/>
      <c r="AI11" s="217"/>
      <c r="AJ11" s="217"/>
      <c r="AK11" s="279"/>
      <c r="AL11" s="283">
        <v>9.8000000000000007</v>
      </c>
      <c r="AM11" s="238"/>
      <c r="AN11" s="238"/>
      <c r="AO11" s="296"/>
      <c r="AP11" s="261" t="s">
        <v>339</v>
      </c>
      <c r="AQ11" s="1"/>
      <c r="AR11" s="1"/>
      <c r="AS11" s="1"/>
      <c r="AT11" s="1"/>
      <c r="AU11" s="1"/>
      <c r="AV11" s="1"/>
      <c r="AW11" s="1"/>
      <c r="AX11" s="1"/>
      <c r="AY11" s="1"/>
      <c r="AZ11" s="1"/>
      <c r="BA11" s="1"/>
      <c r="BB11" s="1"/>
      <c r="BC11" s="1"/>
      <c r="BD11" s="1"/>
      <c r="BE11" s="1"/>
      <c r="BF11" s="269"/>
      <c r="BG11" s="274">
        <v>948157</v>
      </c>
      <c r="BH11" s="217"/>
      <c r="BI11" s="217"/>
      <c r="BJ11" s="217"/>
      <c r="BK11" s="217"/>
      <c r="BL11" s="217"/>
      <c r="BM11" s="217"/>
      <c r="BN11" s="279"/>
      <c r="BO11" s="282">
        <v>4.5999999999999996</v>
      </c>
      <c r="BP11" s="282"/>
      <c r="BQ11" s="282"/>
      <c r="BR11" s="282"/>
      <c r="BS11" s="287">
        <v>270902</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5173968</v>
      </c>
      <c r="CS11" s="217"/>
      <c r="CT11" s="217"/>
      <c r="CU11" s="217"/>
      <c r="CV11" s="217"/>
      <c r="CW11" s="217"/>
      <c r="CX11" s="217"/>
      <c r="CY11" s="279"/>
      <c r="CZ11" s="282">
        <v>4</v>
      </c>
      <c r="DA11" s="282"/>
      <c r="DB11" s="282"/>
      <c r="DC11" s="282"/>
      <c r="DD11" s="288">
        <v>2306286</v>
      </c>
      <c r="DE11" s="217"/>
      <c r="DF11" s="217"/>
      <c r="DG11" s="217"/>
      <c r="DH11" s="217"/>
      <c r="DI11" s="217"/>
      <c r="DJ11" s="217"/>
      <c r="DK11" s="217"/>
      <c r="DL11" s="217"/>
      <c r="DM11" s="217"/>
      <c r="DN11" s="217"/>
      <c r="DO11" s="217"/>
      <c r="DP11" s="279"/>
      <c r="DQ11" s="288">
        <v>2422778</v>
      </c>
      <c r="DR11" s="217"/>
      <c r="DS11" s="217"/>
      <c r="DT11" s="217"/>
      <c r="DU11" s="217"/>
      <c r="DV11" s="217"/>
      <c r="DW11" s="217"/>
      <c r="DX11" s="217"/>
      <c r="DY11" s="217"/>
      <c r="DZ11" s="217"/>
      <c r="EA11" s="217"/>
      <c r="EB11" s="217"/>
      <c r="EC11" s="326"/>
    </row>
    <row r="12" spans="2:143" ht="11.25" customHeight="1">
      <c r="B12" s="261" t="s">
        <v>151</v>
      </c>
      <c r="C12" s="1"/>
      <c r="D12" s="1"/>
      <c r="E12" s="1"/>
      <c r="F12" s="1"/>
      <c r="G12" s="1"/>
      <c r="H12" s="1"/>
      <c r="I12" s="1"/>
      <c r="J12" s="1"/>
      <c r="K12" s="1"/>
      <c r="L12" s="1"/>
      <c r="M12" s="1"/>
      <c r="N12" s="1"/>
      <c r="O12" s="1"/>
      <c r="P12" s="1"/>
      <c r="Q12" s="269"/>
      <c r="R12" s="274">
        <v>25255</v>
      </c>
      <c r="S12" s="217"/>
      <c r="T12" s="217"/>
      <c r="U12" s="217"/>
      <c r="V12" s="217"/>
      <c r="W12" s="217"/>
      <c r="X12" s="217"/>
      <c r="Y12" s="279"/>
      <c r="Z12" s="282">
        <v>0</v>
      </c>
      <c r="AA12" s="282"/>
      <c r="AB12" s="282"/>
      <c r="AC12" s="282"/>
      <c r="AD12" s="287">
        <v>25255</v>
      </c>
      <c r="AE12" s="287"/>
      <c r="AF12" s="287"/>
      <c r="AG12" s="287"/>
      <c r="AH12" s="287"/>
      <c r="AI12" s="287"/>
      <c r="AJ12" s="287"/>
      <c r="AK12" s="287"/>
      <c r="AL12" s="283">
        <v>0.1</v>
      </c>
      <c r="AM12" s="238"/>
      <c r="AN12" s="238"/>
      <c r="AO12" s="296"/>
      <c r="AP12" s="261" t="s">
        <v>343</v>
      </c>
      <c r="AQ12" s="1"/>
      <c r="AR12" s="1"/>
      <c r="AS12" s="1"/>
      <c r="AT12" s="1"/>
      <c r="AU12" s="1"/>
      <c r="AV12" s="1"/>
      <c r="AW12" s="1"/>
      <c r="AX12" s="1"/>
      <c r="AY12" s="1"/>
      <c r="AZ12" s="1"/>
      <c r="BA12" s="1"/>
      <c r="BB12" s="1"/>
      <c r="BC12" s="1"/>
      <c r="BD12" s="1"/>
      <c r="BE12" s="1"/>
      <c r="BF12" s="269"/>
      <c r="BG12" s="274">
        <v>9544828</v>
      </c>
      <c r="BH12" s="217"/>
      <c r="BI12" s="217"/>
      <c r="BJ12" s="217"/>
      <c r="BK12" s="217"/>
      <c r="BL12" s="217"/>
      <c r="BM12" s="217"/>
      <c r="BN12" s="279"/>
      <c r="BO12" s="282">
        <v>46</v>
      </c>
      <c r="BP12" s="282"/>
      <c r="BQ12" s="282"/>
      <c r="BR12" s="282"/>
      <c r="BS12" s="287" t="s">
        <v>204</v>
      </c>
      <c r="BT12" s="287"/>
      <c r="BU12" s="287"/>
      <c r="BV12" s="287"/>
      <c r="BW12" s="287"/>
      <c r="BX12" s="287"/>
      <c r="BY12" s="287"/>
      <c r="BZ12" s="287"/>
      <c r="CA12" s="287"/>
      <c r="CB12" s="325"/>
      <c r="CD12" s="261" t="s">
        <v>95</v>
      </c>
      <c r="CE12" s="1"/>
      <c r="CF12" s="1"/>
      <c r="CG12" s="1"/>
      <c r="CH12" s="1"/>
      <c r="CI12" s="1"/>
      <c r="CJ12" s="1"/>
      <c r="CK12" s="1"/>
      <c r="CL12" s="1"/>
      <c r="CM12" s="1"/>
      <c r="CN12" s="1"/>
      <c r="CO12" s="1"/>
      <c r="CP12" s="1"/>
      <c r="CQ12" s="269"/>
      <c r="CR12" s="274">
        <v>8573931</v>
      </c>
      <c r="CS12" s="217"/>
      <c r="CT12" s="217"/>
      <c r="CU12" s="217"/>
      <c r="CV12" s="217"/>
      <c r="CW12" s="217"/>
      <c r="CX12" s="217"/>
      <c r="CY12" s="279"/>
      <c r="CZ12" s="282">
        <v>6.6</v>
      </c>
      <c r="DA12" s="282"/>
      <c r="DB12" s="282"/>
      <c r="DC12" s="282"/>
      <c r="DD12" s="288">
        <v>2614701</v>
      </c>
      <c r="DE12" s="217"/>
      <c r="DF12" s="217"/>
      <c r="DG12" s="217"/>
      <c r="DH12" s="217"/>
      <c r="DI12" s="217"/>
      <c r="DJ12" s="217"/>
      <c r="DK12" s="217"/>
      <c r="DL12" s="217"/>
      <c r="DM12" s="217"/>
      <c r="DN12" s="217"/>
      <c r="DO12" s="217"/>
      <c r="DP12" s="279"/>
      <c r="DQ12" s="288">
        <v>3489286</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204</v>
      </c>
      <c r="S13" s="217"/>
      <c r="T13" s="217"/>
      <c r="U13" s="217"/>
      <c r="V13" s="217"/>
      <c r="W13" s="217"/>
      <c r="X13" s="217"/>
      <c r="Y13" s="279"/>
      <c r="Z13" s="282" t="s">
        <v>204</v>
      </c>
      <c r="AA13" s="282"/>
      <c r="AB13" s="282"/>
      <c r="AC13" s="282"/>
      <c r="AD13" s="287" t="s">
        <v>204</v>
      </c>
      <c r="AE13" s="287"/>
      <c r="AF13" s="287"/>
      <c r="AG13" s="287"/>
      <c r="AH13" s="287"/>
      <c r="AI13" s="287"/>
      <c r="AJ13" s="287"/>
      <c r="AK13" s="287"/>
      <c r="AL13" s="283" t="s">
        <v>204</v>
      </c>
      <c r="AM13" s="238"/>
      <c r="AN13" s="238"/>
      <c r="AO13" s="296"/>
      <c r="AP13" s="261" t="s">
        <v>346</v>
      </c>
      <c r="AQ13" s="1"/>
      <c r="AR13" s="1"/>
      <c r="AS13" s="1"/>
      <c r="AT13" s="1"/>
      <c r="AU13" s="1"/>
      <c r="AV13" s="1"/>
      <c r="AW13" s="1"/>
      <c r="AX13" s="1"/>
      <c r="AY13" s="1"/>
      <c r="AZ13" s="1"/>
      <c r="BA13" s="1"/>
      <c r="BB13" s="1"/>
      <c r="BC13" s="1"/>
      <c r="BD13" s="1"/>
      <c r="BE13" s="1"/>
      <c r="BF13" s="269"/>
      <c r="BG13" s="274">
        <v>9476291</v>
      </c>
      <c r="BH13" s="217"/>
      <c r="BI13" s="217"/>
      <c r="BJ13" s="217"/>
      <c r="BK13" s="217"/>
      <c r="BL13" s="217"/>
      <c r="BM13" s="217"/>
      <c r="BN13" s="279"/>
      <c r="BO13" s="282">
        <v>45.7</v>
      </c>
      <c r="BP13" s="282"/>
      <c r="BQ13" s="282"/>
      <c r="BR13" s="282"/>
      <c r="BS13" s="287" t="s">
        <v>204</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8540213</v>
      </c>
      <c r="CS13" s="217"/>
      <c r="CT13" s="217"/>
      <c r="CU13" s="217"/>
      <c r="CV13" s="217"/>
      <c r="CW13" s="217"/>
      <c r="CX13" s="217"/>
      <c r="CY13" s="279"/>
      <c r="CZ13" s="282">
        <v>6.6</v>
      </c>
      <c r="DA13" s="282"/>
      <c r="DB13" s="282"/>
      <c r="DC13" s="282"/>
      <c r="DD13" s="288">
        <v>5515062</v>
      </c>
      <c r="DE13" s="217"/>
      <c r="DF13" s="217"/>
      <c r="DG13" s="217"/>
      <c r="DH13" s="217"/>
      <c r="DI13" s="217"/>
      <c r="DJ13" s="217"/>
      <c r="DK13" s="217"/>
      <c r="DL13" s="217"/>
      <c r="DM13" s="217"/>
      <c r="DN13" s="217"/>
      <c r="DO13" s="217"/>
      <c r="DP13" s="279"/>
      <c r="DQ13" s="288">
        <v>3399408</v>
      </c>
      <c r="DR13" s="217"/>
      <c r="DS13" s="217"/>
      <c r="DT13" s="217"/>
      <c r="DU13" s="217"/>
      <c r="DV13" s="217"/>
      <c r="DW13" s="217"/>
      <c r="DX13" s="217"/>
      <c r="DY13" s="217"/>
      <c r="DZ13" s="217"/>
      <c r="EA13" s="217"/>
      <c r="EB13" s="217"/>
      <c r="EC13" s="326"/>
    </row>
    <row r="14" spans="2:143" ht="11.25" customHeight="1">
      <c r="B14" s="261" t="s">
        <v>349</v>
      </c>
      <c r="C14" s="1"/>
      <c r="D14" s="1"/>
      <c r="E14" s="1"/>
      <c r="F14" s="1"/>
      <c r="G14" s="1"/>
      <c r="H14" s="1"/>
      <c r="I14" s="1"/>
      <c r="J14" s="1"/>
      <c r="K14" s="1"/>
      <c r="L14" s="1"/>
      <c r="M14" s="1"/>
      <c r="N14" s="1"/>
      <c r="O14" s="1"/>
      <c r="P14" s="1"/>
      <c r="Q14" s="269"/>
      <c r="R14" s="274">
        <v>4501</v>
      </c>
      <c r="S14" s="217"/>
      <c r="T14" s="217"/>
      <c r="U14" s="217"/>
      <c r="V14" s="217"/>
      <c r="W14" s="217"/>
      <c r="X14" s="217"/>
      <c r="Y14" s="279"/>
      <c r="Z14" s="282">
        <v>0</v>
      </c>
      <c r="AA14" s="282"/>
      <c r="AB14" s="282"/>
      <c r="AC14" s="282"/>
      <c r="AD14" s="287">
        <v>4501</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692371</v>
      </c>
      <c r="BH14" s="217"/>
      <c r="BI14" s="217"/>
      <c r="BJ14" s="217"/>
      <c r="BK14" s="217"/>
      <c r="BL14" s="217"/>
      <c r="BM14" s="217"/>
      <c r="BN14" s="279"/>
      <c r="BO14" s="282">
        <v>3.3</v>
      </c>
      <c r="BP14" s="282"/>
      <c r="BQ14" s="282"/>
      <c r="BR14" s="282"/>
      <c r="BS14" s="287" t="s">
        <v>204</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2085162</v>
      </c>
      <c r="CS14" s="217"/>
      <c r="CT14" s="217"/>
      <c r="CU14" s="217"/>
      <c r="CV14" s="217"/>
      <c r="CW14" s="217"/>
      <c r="CX14" s="217"/>
      <c r="CY14" s="279"/>
      <c r="CZ14" s="282">
        <v>1.6</v>
      </c>
      <c r="DA14" s="282"/>
      <c r="DB14" s="282"/>
      <c r="DC14" s="282"/>
      <c r="DD14" s="288">
        <v>215994</v>
      </c>
      <c r="DE14" s="217"/>
      <c r="DF14" s="217"/>
      <c r="DG14" s="217"/>
      <c r="DH14" s="217"/>
      <c r="DI14" s="217"/>
      <c r="DJ14" s="217"/>
      <c r="DK14" s="217"/>
      <c r="DL14" s="217"/>
      <c r="DM14" s="217"/>
      <c r="DN14" s="217"/>
      <c r="DO14" s="217"/>
      <c r="DP14" s="279"/>
      <c r="DQ14" s="288">
        <v>1593048</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204</v>
      </c>
      <c r="S15" s="217"/>
      <c r="T15" s="217"/>
      <c r="U15" s="217"/>
      <c r="V15" s="217"/>
      <c r="W15" s="217"/>
      <c r="X15" s="217"/>
      <c r="Y15" s="279"/>
      <c r="Z15" s="282" t="s">
        <v>204</v>
      </c>
      <c r="AA15" s="282"/>
      <c r="AB15" s="282"/>
      <c r="AC15" s="282"/>
      <c r="AD15" s="287" t="s">
        <v>204</v>
      </c>
      <c r="AE15" s="287"/>
      <c r="AF15" s="287"/>
      <c r="AG15" s="287"/>
      <c r="AH15" s="287"/>
      <c r="AI15" s="287"/>
      <c r="AJ15" s="287"/>
      <c r="AK15" s="287"/>
      <c r="AL15" s="283" t="s">
        <v>204</v>
      </c>
      <c r="AM15" s="238"/>
      <c r="AN15" s="238"/>
      <c r="AO15" s="296"/>
      <c r="AP15" s="261" t="s">
        <v>350</v>
      </c>
      <c r="AQ15" s="1"/>
      <c r="AR15" s="1"/>
      <c r="AS15" s="1"/>
      <c r="AT15" s="1"/>
      <c r="AU15" s="1"/>
      <c r="AV15" s="1"/>
      <c r="AW15" s="1"/>
      <c r="AX15" s="1"/>
      <c r="AY15" s="1"/>
      <c r="AZ15" s="1"/>
      <c r="BA15" s="1"/>
      <c r="BB15" s="1"/>
      <c r="BC15" s="1"/>
      <c r="BD15" s="1"/>
      <c r="BE15" s="1"/>
      <c r="BF15" s="269"/>
      <c r="BG15" s="274">
        <v>1441806</v>
      </c>
      <c r="BH15" s="217"/>
      <c r="BI15" s="217"/>
      <c r="BJ15" s="217"/>
      <c r="BK15" s="217"/>
      <c r="BL15" s="217"/>
      <c r="BM15" s="217"/>
      <c r="BN15" s="279"/>
      <c r="BO15" s="282">
        <v>7</v>
      </c>
      <c r="BP15" s="282"/>
      <c r="BQ15" s="282"/>
      <c r="BR15" s="282"/>
      <c r="BS15" s="287" t="s">
        <v>204</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8907405</v>
      </c>
      <c r="CS15" s="217"/>
      <c r="CT15" s="217"/>
      <c r="CU15" s="217"/>
      <c r="CV15" s="217"/>
      <c r="CW15" s="217"/>
      <c r="CX15" s="217"/>
      <c r="CY15" s="279"/>
      <c r="CZ15" s="282">
        <v>6.9</v>
      </c>
      <c r="DA15" s="282"/>
      <c r="DB15" s="282"/>
      <c r="DC15" s="282"/>
      <c r="DD15" s="288">
        <v>1993207</v>
      </c>
      <c r="DE15" s="217"/>
      <c r="DF15" s="217"/>
      <c r="DG15" s="217"/>
      <c r="DH15" s="217"/>
      <c r="DI15" s="217"/>
      <c r="DJ15" s="217"/>
      <c r="DK15" s="217"/>
      <c r="DL15" s="217"/>
      <c r="DM15" s="217"/>
      <c r="DN15" s="217"/>
      <c r="DO15" s="217"/>
      <c r="DP15" s="279"/>
      <c r="DQ15" s="288">
        <v>5619376</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63929</v>
      </c>
      <c r="S16" s="217"/>
      <c r="T16" s="217"/>
      <c r="U16" s="217"/>
      <c r="V16" s="217"/>
      <c r="W16" s="217"/>
      <c r="X16" s="217"/>
      <c r="Y16" s="279"/>
      <c r="Z16" s="282">
        <v>0</v>
      </c>
      <c r="AA16" s="282"/>
      <c r="AB16" s="282"/>
      <c r="AC16" s="282"/>
      <c r="AD16" s="287">
        <v>63929</v>
      </c>
      <c r="AE16" s="287"/>
      <c r="AF16" s="287"/>
      <c r="AG16" s="287"/>
      <c r="AH16" s="287"/>
      <c r="AI16" s="287"/>
      <c r="AJ16" s="287"/>
      <c r="AK16" s="287"/>
      <c r="AL16" s="283">
        <v>0.2</v>
      </c>
      <c r="AM16" s="238"/>
      <c r="AN16" s="238"/>
      <c r="AO16" s="296"/>
      <c r="AP16" s="261" t="s">
        <v>353</v>
      </c>
      <c r="AQ16" s="1"/>
      <c r="AR16" s="1"/>
      <c r="AS16" s="1"/>
      <c r="AT16" s="1"/>
      <c r="AU16" s="1"/>
      <c r="AV16" s="1"/>
      <c r="AW16" s="1"/>
      <c r="AX16" s="1"/>
      <c r="AY16" s="1"/>
      <c r="AZ16" s="1"/>
      <c r="BA16" s="1"/>
      <c r="BB16" s="1"/>
      <c r="BC16" s="1"/>
      <c r="BD16" s="1"/>
      <c r="BE16" s="1"/>
      <c r="BF16" s="269"/>
      <c r="BG16" s="274" t="s">
        <v>204</v>
      </c>
      <c r="BH16" s="217"/>
      <c r="BI16" s="217"/>
      <c r="BJ16" s="217"/>
      <c r="BK16" s="217"/>
      <c r="BL16" s="217"/>
      <c r="BM16" s="217"/>
      <c r="BN16" s="279"/>
      <c r="BO16" s="282" t="s">
        <v>204</v>
      </c>
      <c r="BP16" s="282"/>
      <c r="BQ16" s="282"/>
      <c r="BR16" s="282"/>
      <c r="BS16" s="287" t="s">
        <v>204</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v>867255</v>
      </c>
      <c r="CS16" s="217"/>
      <c r="CT16" s="217"/>
      <c r="CU16" s="217"/>
      <c r="CV16" s="217"/>
      <c r="CW16" s="217"/>
      <c r="CX16" s="217"/>
      <c r="CY16" s="279"/>
      <c r="CZ16" s="282">
        <v>0.7</v>
      </c>
      <c r="DA16" s="282"/>
      <c r="DB16" s="282"/>
      <c r="DC16" s="282"/>
      <c r="DD16" s="288" t="s">
        <v>204</v>
      </c>
      <c r="DE16" s="217"/>
      <c r="DF16" s="217"/>
      <c r="DG16" s="217"/>
      <c r="DH16" s="217"/>
      <c r="DI16" s="217"/>
      <c r="DJ16" s="217"/>
      <c r="DK16" s="217"/>
      <c r="DL16" s="217"/>
      <c r="DM16" s="217"/>
      <c r="DN16" s="217"/>
      <c r="DO16" s="217"/>
      <c r="DP16" s="279"/>
      <c r="DQ16" s="288">
        <v>111465</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287327</v>
      </c>
      <c r="S17" s="217"/>
      <c r="T17" s="217"/>
      <c r="U17" s="217"/>
      <c r="V17" s="217"/>
      <c r="W17" s="217"/>
      <c r="X17" s="217"/>
      <c r="Y17" s="279"/>
      <c r="Z17" s="282">
        <v>0.2</v>
      </c>
      <c r="AA17" s="282"/>
      <c r="AB17" s="282"/>
      <c r="AC17" s="282"/>
      <c r="AD17" s="287">
        <v>287327</v>
      </c>
      <c r="AE17" s="287"/>
      <c r="AF17" s="287"/>
      <c r="AG17" s="287"/>
      <c r="AH17" s="287"/>
      <c r="AI17" s="287"/>
      <c r="AJ17" s="287"/>
      <c r="AK17" s="287"/>
      <c r="AL17" s="283">
        <v>0.7</v>
      </c>
      <c r="AM17" s="238"/>
      <c r="AN17" s="238"/>
      <c r="AO17" s="296"/>
      <c r="AP17" s="261" t="s">
        <v>356</v>
      </c>
      <c r="AQ17" s="1"/>
      <c r="AR17" s="1"/>
      <c r="AS17" s="1"/>
      <c r="AT17" s="1"/>
      <c r="AU17" s="1"/>
      <c r="AV17" s="1"/>
      <c r="AW17" s="1"/>
      <c r="AX17" s="1"/>
      <c r="AY17" s="1"/>
      <c r="AZ17" s="1"/>
      <c r="BA17" s="1"/>
      <c r="BB17" s="1"/>
      <c r="BC17" s="1"/>
      <c r="BD17" s="1"/>
      <c r="BE17" s="1"/>
      <c r="BF17" s="269"/>
      <c r="BG17" s="274" t="s">
        <v>204</v>
      </c>
      <c r="BH17" s="217"/>
      <c r="BI17" s="217"/>
      <c r="BJ17" s="217"/>
      <c r="BK17" s="217"/>
      <c r="BL17" s="217"/>
      <c r="BM17" s="217"/>
      <c r="BN17" s="279"/>
      <c r="BO17" s="282" t="s">
        <v>204</v>
      </c>
      <c r="BP17" s="282"/>
      <c r="BQ17" s="282"/>
      <c r="BR17" s="282"/>
      <c r="BS17" s="287" t="s">
        <v>204</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7393407</v>
      </c>
      <c r="CS17" s="217"/>
      <c r="CT17" s="217"/>
      <c r="CU17" s="217"/>
      <c r="CV17" s="217"/>
      <c r="CW17" s="217"/>
      <c r="CX17" s="217"/>
      <c r="CY17" s="279"/>
      <c r="CZ17" s="282">
        <v>5.7</v>
      </c>
      <c r="DA17" s="282"/>
      <c r="DB17" s="282"/>
      <c r="DC17" s="282"/>
      <c r="DD17" s="288" t="s">
        <v>204</v>
      </c>
      <c r="DE17" s="217"/>
      <c r="DF17" s="217"/>
      <c r="DG17" s="217"/>
      <c r="DH17" s="217"/>
      <c r="DI17" s="217"/>
      <c r="DJ17" s="217"/>
      <c r="DK17" s="217"/>
      <c r="DL17" s="217"/>
      <c r="DM17" s="217"/>
      <c r="DN17" s="217"/>
      <c r="DO17" s="217"/>
      <c r="DP17" s="279"/>
      <c r="DQ17" s="288">
        <v>7311531</v>
      </c>
      <c r="DR17" s="217"/>
      <c r="DS17" s="217"/>
      <c r="DT17" s="217"/>
      <c r="DU17" s="217"/>
      <c r="DV17" s="217"/>
      <c r="DW17" s="217"/>
      <c r="DX17" s="217"/>
      <c r="DY17" s="217"/>
      <c r="DZ17" s="217"/>
      <c r="EA17" s="217"/>
      <c r="EB17" s="217"/>
      <c r="EC17" s="326"/>
    </row>
    <row r="18" spans="2:133" ht="11.25" customHeight="1">
      <c r="B18" s="261" t="s">
        <v>359</v>
      </c>
      <c r="C18" s="1"/>
      <c r="D18" s="1"/>
      <c r="E18" s="1"/>
      <c r="F18" s="1"/>
      <c r="G18" s="1"/>
      <c r="H18" s="1"/>
      <c r="I18" s="1"/>
      <c r="J18" s="1"/>
      <c r="K18" s="1"/>
      <c r="L18" s="1"/>
      <c r="M18" s="1"/>
      <c r="N18" s="1"/>
      <c r="O18" s="1"/>
      <c r="P18" s="1"/>
      <c r="Q18" s="269"/>
      <c r="R18" s="274">
        <v>180947</v>
      </c>
      <c r="S18" s="217"/>
      <c r="T18" s="217"/>
      <c r="U18" s="217"/>
      <c r="V18" s="217"/>
      <c r="W18" s="217"/>
      <c r="X18" s="217"/>
      <c r="Y18" s="279"/>
      <c r="Z18" s="282">
        <v>0.1</v>
      </c>
      <c r="AA18" s="282"/>
      <c r="AB18" s="282"/>
      <c r="AC18" s="282"/>
      <c r="AD18" s="287">
        <v>180947</v>
      </c>
      <c r="AE18" s="287"/>
      <c r="AF18" s="287"/>
      <c r="AG18" s="287"/>
      <c r="AH18" s="287"/>
      <c r="AI18" s="287"/>
      <c r="AJ18" s="287"/>
      <c r="AK18" s="287"/>
      <c r="AL18" s="283">
        <v>0.4</v>
      </c>
      <c r="AM18" s="238"/>
      <c r="AN18" s="238"/>
      <c r="AO18" s="296"/>
      <c r="AP18" s="261" t="s">
        <v>106</v>
      </c>
      <c r="AQ18" s="1"/>
      <c r="AR18" s="1"/>
      <c r="AS18" s="1"/>
      <c r="AT18" s="1"/>
      <c r="AU18" s="1"/>
      <c r="AV18" s="1"/>
      <c r="AW18" s="1"/>
      <c r="AX18" s="1"/>
      <c r="AY18" s="1"/>
      <c r="AZ18" s="1"/>
      <c r="BA18" s="1"/>
      <c r="BB18" s="1"/>
      <c r="BC18" s="1"/>
      <c r="BD18" s="1"/>
      <c r="BE18" s="1"/>
      <c r="BF18" s="269"/>
      <c r="BG18" s="274" t="s">
        <v>204</v>
      </c>
      <c r="BH18" s="217"/>
      <c r="BI18" s="217"/>
      <c r="BJ18" s="217"/>
      <c r="BK18" s="217"/>
      <c r="BL18" s="217"/>
      <c r="BM18" s="217"/>
      <c r="BN18" s="279"/>
      <c r="BO18" s="282" t="s">
        <v>204</v>
      </c>
      <c r="BP18" s="282"/>
      <c r="BQ18" s="282"/>
      <c r="BR18" s="282"/>
      <c r="BS18" s="287" t="s">
        <v>204</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204</v>
      </c>
      <c r="CS18" s="217"/>
      <c r="CT18" s="217"/>
      <c r="CU18" s="217"/>
      <c r="CV18" s="217"/>
      <c r="CW18" s="217"/>
      <c r="CX18" s="217"/>
      <c r="CY18" s="279"/>
      <c r="CZ18" s="282" t="s">
        <v>204</v>
      </c>
      <c r="DA18" s="282"/>
      <c r="DB18" s="282"/>
      <c r="DC18" s="282"/>
      <c r="DD18" s="288" t="s">
        <v>204</v>
      </c>
      <c r="DE18" s="217"/>
      <c r="DF18" s="217"/>
      <c r="DG18" s="217"/>
      <c r="DH18" s="217"/>
      <c r="DI18" s="217"/>
      <c r="DJ18" s="217"/>
      <c r="DK18" s="217"/>
      <c r="DL18" s="217"/>
      <c r="DM18" s="217"/>
      <c r="DN18" s="217"/>
      <c r="DO18" s="217"/>
      <c r="DP18" s="279"/>
      <c r="DQ18" s="288" t="s">
        <v>204</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161667</v>
      </c>
      <c r="S19" s="217"/>
      <c r="T19" s="217"/>
      <c r="U19" s="217"/>
      <c r="V19" s="217"/>
      <c r="W19" s="217"/>
      <c r="X19" s="217"/>
      <c r="Y19" s="279"/>
      <c r="Z19" s="282">
        <v>0.1</v>
      </c>
      <c r="AA19" s="282"/>
      <c r="AB19" s="282"/>
      <c r="AC19" s="282"/>
      <c r="AD19" s="287">
        <v>161667</v>
      </c>
      <c r="AE19" s="287"/>
      <c r="AF19" s="287"/>
      <c r="AG19" s="287"/>
      <c r="AH19" s="287"/>
      <c r="AI19" s="287"/>
      <c r="AJ19" s="287"/>
      <c r="AK19" s="287"/>
      <c r="AL19" s="283">
        <v>0.4</v>
      </c>
      <c r="AM19" s="238"/>
      <c r="AN19" s="238"/>
      <c r="AO19" s="296"/>
      <c r="AP19" s="261" t="s">
        <v>255</v>
      </c>
      <c r="AQ19" s="1"/>
      <c r="AR19" s="1"/>
      <c r="AS19" s="1"/>
      <c r="AT19" s="1"/>
      <c r="AU19" s="1"/>
      <c r="AV19" s="1"/>
      <c r="AW19" s="1"/>
      <c r="AX19" s="1"/>
      <c r="AY19" s="1"/>
      <c r="AZ19" s="1"/>
      <c r="BA19" s="1"/>
      <c r="BB19" s="1"/>
      <c r="BC19" s="1"/>
      <c r="BD19" s="1"/>
      <c r="BE19" s="1"/>
      <c r="BF19" s="269"/>
      <c r="BG19" s="274">
        <v>955307</v>
      </c>
      <c r="BH19" s="217"/>
      <c r="BI19" s="217"/>
      <c r="BJ19" s="217"/>
      <c r="BK19" s="217"/>
      <c r="BL19" s="217"/>
      <c r="BM19" s="217"/>
      <c r="BN19" s="279"/>
      <c r="BO19" s="282">
        <v>4.5999999999999996</v>
      </c>
      <c r="BP19" s="282"/>
      <c r="BQ19" s="282"/>
      <c r="BR19" s="282"/>
      <c r="BS19" s="287" t="s">
        <v>204</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204</v>
      </c>
      <c r="CS19" s="217"/>
      <c r="CT19" s="217"/>
      <c r="CU19" s="217"/>
      <c r="CV19" s="217"/>
      <c r="CW19" s="217"/>
      <c r="CX19" s="217"/>
      <c r="CY19" s="279"/>
      <c r="CZ19" s="282" t="s">
        <v>204</v>
      </c>
      <c r="DA19" s="282"/>
      <c r="DB19" s="282"/>
      <c r="DC19" s="282"/>
      <c r="DD19" s="288" t="s">
        <v>204</v>
      </c>
      <c r="DE19" s="217"/>
      <c r="DF19" s="217"/>
      <c r="DG19" s="217"/>
      <c r="DH19" s="217"/>
      <c r="DI19" s="217"/>
      <c r="DJ19" s="217"/>
      <c r="DK19" s="217"/>
      <c r="DL19" s="217"/>
      <c r="DM19" s="217"/>
      <c r="DN19" s="217"/>
      <c r="DO19" s="217"/>
      <c r="DP19" s="279"/>
      <c r="DQ19" s="288" t="s">
        <v>204</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19280</v>
      </c>
      <c r="S20" s="217"/>
      <c r="T20" s="217"/>
      <c r="U20" s="217"/>
      <c r="V20" s="217"/>
      <c r="W20" s="217"/>
      <c r="X20" s="217"/>
      <c r="Y20" s="279"/>
      <c r="Z20" s="282">
        <v>0</v>
      </c>
      <c r="AA20" s="282"/>
      <c r="AB20" s="282"/>
      <c r="AC20" s="282"/>
      <c r="AD20" s="287">
        <v>19280</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955307</v>
      </c>
      <c r="BH20" s="217"/>
      <c r="BI20" s="217"/>
      <c r="BJ20" s="217"/>
      <c r="BK20" s="217"/>
      <c r="BL20" s="217"/>
      <c r="BM20" s="217"/>
      <c r="BN20" s="279"/>
      <c r="BO20" s="282">
        <v>4.5999999999999996</v>
      </c>
      <c r="BP20" s="282"/>
      <c r="BQ20" s="282"/>
      <c r="BR20" s="282"/>
      <c r="BS20" s="287" t="s">
        <v>204</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129988378</v>
      </c>
      <c r="CS20" s="217"/>
      <c r="CT20" s="217"/>
      <c r="CU20" s="217"/>
      <c r="CV20" s="217"/>
      <c r="CW20" s="217"/>
      <c r="CX20" s="217"/>
      <c r="CY20" s="279"/>
      <c r="CZ20" s="282">
        <v>100</v>
      </c>
      <c r="DA20" s="282"/>
      <c r="DB20" s="282"/>
      <c r="DC20" s="282"/>
      <c r="DD20" s="288">
        <v>13792905</v>
      </c>
      <c r="DE20" s="217"/>
      <c r="DF20" s="217"/>
      <c r="DG20" s="217"/>
      <c r="DH20" s="217"/>
      <c r="DI20" s="217"/>
      <c r="DJ20" s="217"/>
      <c r="DK20" s="217"/>
      <c r="DL20" s="217"/>
      <c r="DM20" s="217"/>
      <c r="DN20" s="217"/>
      <c r="DO20" s="217"/>
      <c r="DP20" s="279"/>
      <c r="DQ20" s="288">
        <v>69372273</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17889859</v>
      </c>
      <c r="S21" s="217"/>
      <c r="T21" s="217"/>
      <c r="U21" s="217"/>
      <c r="V21" s="217"/>
      <c r="W21" s="217"/>
      <c r="X21" s="217"/>
      <c r="Y21" s="279"/>
      <c r="Z21" s="282">
        <v>13.4</v>
      </c>
      <c r="AA21" s="282"/>
      <c r="AB21" s="282"/>
      <c r="AC21" s="282"/>
      <c r="AD21" s="287">
        <v>16520711</v>
      </c>
      <c r="AE21" s="287"/>
      <c r="AF21" s="287"/>
      <c r="AG21" s="287"/>
      <c r="AH21" s="287"/>
      <c r="AI21" s="287"/>
      <c r="AJ21" s="287"/>
      <c r="AK21" s="287"/>
      <c r="AL21" s="283">
        <v>38.9</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t="s">
        <v>204</v>
      </c>
      <c r="BH21" s="217"/>
      <c r="BI21" s="217"/>
      <c r="BJ21" s="217"/>
      <c r="BK21" s="217"/>
      <c r="BL21" s="217"/>
      <c r="BM21" s="217"/>
      <c r="BN21" s="279"/>
      <c r="BO21" s="282" t="s">
        <v>204</v>
      </c>
      <c r="BP21" s="282"/>
      <c r="BQ21" s="282"/>
      <c r="BR21" s="282"/>
      <c r="BS21" s="287" t="s">
        <v>204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16520711</v>
      </c>
      <c r="S22" s="217"/>
      <c r="T22" s="217"/>
      <c r="U22" s="217"/>
      <c r="V22" s="217"/>
      <c r="W22" s="217"/>
      <c r="X22" s="217"/>
      <c r="Y22" s="279"/>
      <c r="Z22" s="282">
        <v>12.4</v>
      </c>
      <c r="AA22" s="282"/>
      <c r="AB22" s="282"/>
      <c r="AC22" s="282"/>
      <c r="AD22" s="287">
        <v>16520711</v>
      </c>
      <c r="AE22" s="287"/>
      <c r="AF22" s="287"/>
      <c r="AG22" s="287"/>
      <c r="AH22" s="287"/>
      <c r="AI22" s="287"/>
      <c r="AJ22" s="287"/>
      <c r="AK22" s="287"/>
      <c r="AL22" s="283">
        <v>38.9</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204</v>
      </c>
      <c r="BH22" s="217"/>
      <c r="BI22" s="217"/>
      <c r="BJ22" s="217"/>
      <c r="BK22" s="217"/>
      <c r="BL22" s="217"/>
      <c r="BM22" s="217"/>
      <c r="BN22" s="279"/>
      <c r="BO22" s="282" t="s">
        <v>204</v>
      </c>
      <c r="BP22" s="282"/>
      <c r="BQ22" s="282"/>
      <c r="BR22" s="282"/>
      <c r="BS22" s="287" t="s">
        <v>204</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1369148</v>
      </c>
      <c r="S23" s="217"/>
      <c r="T23" s="217"/>
      <c r="U23" s="217"/>
      <c r="V23" s="217"/>
      <c r="W23" s="217"/>
      <c r="X23" s="217"/>
      <c r="Y23" s="279"/>
      <c r="Z23" s="282">
        <v>1</v>
      </c>
      <c r="AA23" s="282"/>
      <c r="AB23" s="282"/>
      <c r="AC23" s="282"/>
      <c r="AD23" s="287" t="s">
        <v>204</v>
      </c>
      <c r="AE23" s="287"/>
      <c r="AF23" s="287"/>
      <c r="AG23" s="287"/>
      <c r="AH23" s="287"/>
      <c r="AI23" s="287"/>
      <c r="AJ23" s="287"/>
      <c r="AK23" s="287"/>
      <c r="AL23" s="283" t="s">
        <v>204</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v>955307</v>
      </c>
      <c r="BH23" s="217"/>
      <c r="BI23" s="217"/>
      <c r="BJ23" s="217"/>
      <c r="BK23" s="217"/>
      <c r="BL23" s="217"/>
      <c r="BM23" s="217"/>
      <c r="BN23" s="279"/>
      <c r="BO23" s="282">
        <v>4.5999999999999996</v>
      </c>
      <c r="BP23" s="282"/>
      <c r="BQ23" s="282"/>
      <c r="BR23" s="282"/>
      <c r="BS23" s="287" t="s">
        <v>204</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299</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204</v>
      </c>
      <c r="S24" s="217"/>
      <c r="T24" s="217"/>
      <c r="U24" s="217"/>
      <c r="V24" s="217"/>
      <c r="W24" s="217"/>
      <c r="X24" s="217"/>
      <c r="Y24" s="279"/>
      <c r="Z24" s="282" t="s">
        <v>204</v>
      </c>
      <c r="AA24" s="282"/>
      <c r="AB24" s="282"/>
      <c r="AC24" s="282"/>
      <c r="AD24" s="287" t="s">
        <v>204</v>
      </c>
      <c r="AE24" s="287"/>
      <c r="AF24" s="287"/>
      <c r="AG24" s="287"/>
      <c r="AH24" s="287"/>
      <c r="AI24" s="287"/>
      <c r="AJ24" s="287"/>
      <c r="AK24" s="287"/>
      <c r="AL24" s="283" t="s">
        <v>204</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204</v>
      </c>
      <c r="BH24" s="217"/>
      <c r="BI24" s="217"/>
      <c r="BJ24" s="217"/>
      <c r="BK24" s="217"/>
      <c r="BL24" s="217"/>
      <c r="BM24" s="217"/>
      <c r="BN24" s="279"/>
      <c r="BO24" s="282" t="s">
        <v>204</v>
      </c>
      <c r="BP24" s="282"/>
      <c r="BQ24" s="282"/>
      <c r="BR24" s="282"/>
      <c r="BS24" s="287" t="s">
        <v>204</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47511668</v>
      </c>
      <c r="CS24" s="276"/>
      <c r="CT24" s="276"/>
      <c r="CU24" s="276"/>
      <c r="CV24" s="276"/>
      <c r="CW24" s="276"/>
      <c r="CX24" s="276"/>
      <c r="CY24" s="278"/>
      <c r="CZ24" s="291">
        <v>36.6</v>
      </c>
      <c r="DA24" s="293"/>
      <c r="DB24" s="293"/>
      <c r="DC24" s="337"/>
      <c r="DD24" s="341">
        <v>28299284</v>
      </c>
      <c r="DE24" s="276"/>
      <c r="DF24" s="276"/>
      <c r="DG24" s="276"/>
      <c r="DH24" s="276"/>
      <c r="DI24" s="276"/>
      <c r="DJ24" s="276"/>
      <c r="DK24" s="278"/>
      <c r="DL24" s="341">
        <v>24823410</v>
      </c>
      <c r="DM24" s="276"/>
      <c r="DN24" s="276"/>
      <c r="DO24" s="276"/>
      <c r="DP24" s="276"/>
      <c r="DQ24" s="276"/>
      <c r="DR24" s="276"/>
      <c r="DS24" s="276"/>
      <c r="DT24" s="276"/>
      <c r="DU24" s="276"/>
      <c r="DV24" s="278"/>
      <c r="DW24" s="291">
        <v>58</v>
      </c>
      <c r="DX24" s="293"/>
      <c r="DY24" s="293"/>
      <c r="DZ24" s="293"/>
      <c r="EA24" s="293"/>
      <c r="EB24" s="293"/>
      <c r="EC24" s="295"/>
    </row>
    <row r="25" spans="2:133" ht="11.25" customHeight="1">
      <c r="B25" s="261" t="s">
        <v>87</v>
      </c>
      <c r="C25" s="1"/>
      <c r="D25" s="1"/>
      <c r="E25" s="1"/>
      <c r="F25" s="1"/>
      <c r="G25" s="1"/>
      <c r="H25" s="1"/>
      <c r="I25" s="1"/>
      <c r="J25" s="1"/>
      <c r="K25" s="1"/>
      <c r="L25" s="1"/>
      <c r="M25" s="1"/>
      <c r="N25" s="1"/>
      <c r="O25" s="1"/>
      <c r="P25" s="1"/>
      <c r="Q25" s="269"/>
      <c r="R25" s="274">
        <v>44540196</v>
      </c>
      <c r="S25" s="217"/>
      <c r="T25" s="217"/>
      <c r="U25" s="217"/>
      <c r="V25" s="217"/>
      <c r="W25" s="217"/>
      <c r="X25" s="217"/>
      <c r="Y25" s="279"/>
      <c r="Z25" s="282">
        <v>33.5</v>
      </c>
      <c r="AA25" s="282"/>
      <c r="AB25" s="282"/>
      <c r="AC25" s="282"/>
      <c r="AD25" s="287">
        <v>42215741</v>
      </c>
      <c r="AE25" s="287"/>
      <c r="AF25" s="287"/>
      <c r="AG25" s="287"/>
      <c r="AH25" s="287"/>
      <c r="AI25" s="287"/>
      <c r="AJ25" s="287"/>
      <c r="AK25" s="287"/>
      <c r="AL25" s="283">
        <v>99.3</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204</v>
      </c>
      <c r="BH25" s="217"/>
      <c r="BI25" s="217"/>
      <c r="BJ25" s="217"/>
      <c r="BK25" s="217"/>
      <c r="BL25" s="217"/>
      <c r="BM25" s="217"/>
      <c r="BN25" s="279"/>
      <c r="BO25" s="282" t="s">
        <v>204</v>
      </c>
      <c r="BP25" s="282"/>
      <c r="BQ25" s="282"/>
      <c r="BR25" s="282"/>
      <c r="BS25" s="287" t="s">
        <v>204</v>
      </c>
      <c r="BT25" s="287"/>
      <c r="BU25" s="287"/>
      <c r="BV25" s="287"/>
      <c r="BW25" s="287"/>
      <c r="BX25" s="287"/>
      <c r="BY25" s="287"/>
      <c r="BZ25" s="287"/>
      <c r="CA25" s="287"/>
      <c r="CB25" s="325"/>
      <c r="CD25" s="261" t="s">
        <v>202</v>
      </c>
      <c r="CE25" s="1"/>
      <c r="CF25" s="1"/>
      <c r="CG25" s="1"/>
      <c r="CH25" s="1"/>
      <c r="CI25" s="1"/>
      <c r="CJ25" s="1"/>
      <c r="CK25" s="1"/>
      <c r="CL25" s="1"/>
      <c r="CM25" s="1"/>
      <c r="CN25" s="1"/>
      <c r="CO25" s="1"/>
      <c r="CP25" s="1"/>
      <c r="CQ25" s="269"/>
      <c r="CR25" s="274">
        <v>12023278</v>
      </c>
      <c r="CS25" s="313"/>
      <c r="CT25" s="313"/>
      <c r="CU25" s="313"/>
      <c r="CV25" s="313"/>
      <c r="CW25" s="313"/>
      <c r="CX25" s="313"/>
      <c r="CY25" s="332"/>
      <c r="CZ25" s="283">
        <v>9.1999999999999993</v>
      </c>
      <c r="DA25" s="335"/>
      <c r="DB25" s="335"/>
      <c r="DC25" s="338"/>
      <c r="DD25" s="288">
        <v>10888134</v>
      </c>
      <c r="DE25" s="313"/>
      <c r="DF25" s="313"/>
      <c r="DG25" s="313"/>
      <c r="DH25" s="313"/>
      <c r="DI25" s="313"/>
      <c r="DJ25" s="313"/>
      <c r="DK25" s="332"/>
      <c r="DL25" s="288">
        <v>10456234</v>
      </c>
      <c r="DM25" s="313"/>
      <c r="DN25" s="313"/>
      <c r="DO25" s="313"/>
      <c r="DP25" s="313"/>
      <c r="DQ25" s="313"/>
      <c r="DR25" s="313"/>
      <c r="DS25" s="313"/>
      <c r="DT25" s="313"/>
      <c r="DU25" s="313"/>
      <c r="DV25" s="332"/>
      <c r="DW25" s="283">
        <v>24.4</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28911</v>
      </c>
      <c r="S26" s="217"/>
      <c r="T26" s="217"/>
      <c r="U26" s="217"/>
      <c r="V26" s="217"/>
      <c r="W26" s="217"/>
      <c r="X26" s="217"/>
      <c r="Y26" s="279"/>
      <c r="Z26" s="282">
        <v>0</v>
      </c>
      <c r="AA26" s="282"/>
      <c r="AB26" s="282"/>
      <c r="AC26" s="282"/>
      <c r="AD26" s="287">
        <v>28911</v>
      </c>
      <c r="AE26" s="287"/>
      <c r="AF26" s="287"/>
      <c r="AG26" s="287"/>
      <c r="AH26" s="287"/>
      <c r="AI26" s="287"/>
      <c r="AJ26" s="287"/>
      <c r="AK26" s="287"/>
      <c r="AL26" s="283">
        <v>0.1</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204</v>
      </c>
      <c r="BH26" s="217"/>
      <c r="BI26" s="217"/>
      <c r="BJ26" s="217"/>
      <c r="BK26" s="217"/>
      <c r="BL26" s="217"/>
      <c r="BM26" s="217"/>
      <c r="BN26" s="279"/>
      <c r="BO26" s="282" t="s">
        <v>204</v>
      </c>
      <c r="BP26" s="282"/>
      <c r="BQ26" s="282"/>
      <c r="BR26" s="282"/>
      <c r="BS26" s="287" t="s">
        <v>204</v>
      </c>
      <c r="BT26" s="287"/>
      <c r="BU26" s="287"/>
      <c r="BV26" s="287"/>
      <c r="BW26" s="287"/>
      <c r="BX26" s="287"/>
      <c r="BY26" s="287"/>
      <c r="BZ26" s="287"/>
      <c r="CA26" s="287"/>
      <c r="CB26" s="325"/>
      <c r="CD26" s="261" t="s">
        <v>114</v>
      </c>
      <c r="CE26" s="1"/>
      <c r="CF26" s="1"/>
      <c r="CG26" s="1"/>
      <c r="CH26" s="1"/>
      <c r="CI26" s="1"/>
      <c r="CJ26" s="1"/>
      <c r="CK26" s="1"/>
      <c r="CL26" s="1"/>
      <c r="CM26" s="1"/>
      <c r="CN26" s="1"/>
      <c r="CO26" s="1"/>
      <c r="CP26" s="1"/>
      <c r="CQ26" s="269"/>
      <c r="CR26" s="274">
        <v>8023504</v>
      </c>
      <c r="CS26" s="217"/>
      <c r="CT26" s="217"/>
      <c r="CU26" s="217"/>
      <c r="CV26" s="217"/>
      <c r="CW26" s="217"/>
      <c r="CX26" s="217"/>
      <c r="CY26" s="279"/>
      <c r="CZ26" s="283">
        <v>6.2</v>
      </c>
      <c r="DA26" s="335"/>
      <c r="DB26" s="335"/>
      <c r="DC26" s="338"/>
      <c r="DD26" s="288">
        <v>7208315</v>
      </c>
      <c r="DE26" s="217"/>
      <c r="DF26" s="217"/>
      <c r="DG26" s="217"/>
      <c r="DH26" s="217"/>
      <c r="DI26" s="217"/>
      <c r="DJ26" s="217"/>
      <c r="DK26" s="279"/>
      <c r="DL26" s="288" t="s">
        <v>204</v>
      </c>
      <c r="DM26" s="217"/>
      <c r="DN26" s="217"/>
      <c r="DO26" s="217"/>
      <c r="DP26" s="217"/>
      <c r="DQ26" s="217"/>
      <c r="DR26" s="217"/>
      <c r="DS26" s="217"/>
      <c r="DT26" s="217"/>
      <c r="DU26" s="217"/>
      <c r="DV26" s="279"/>
      <c r="DW26" s="283" t="s">
        <v>204</v>
      </c>
      <c r="DX26" s="335"/>
      <c r="DY26" s="335"/>
      <c r="DZ26" s="335"/>
      <c r="EA26" s="335"/>
      <c r="EB26" s="335"/>
      <c r="EC26" s="360"/>
    </row>
    <row r="27" spans="2:133" ht="11.25" customHeight="1">
      <c r="B27" s="261" t="s">
        <v>161</v>
      </c>
      <c r="C27" s="1"/>
      <c r="D27" s="1"/>
      <c r="E27" s="1"/>
      <c r="F27" s="1"/>
      <c r="G27" s="1"/>
      <c r="H27" s="1"/>
      <c r="I27" s="1"/>
      <c r="J27" s="1"/>
      <c r="K27" s="1"/>
      <c r="L27" s="1"/>
      <c r="M27" s="1"/>
      <c r="N27" s="1"/>
      <c r="O27" s="1"/>
      <c r="P27" s="1"/>
      <c r="Q27" s="269"/>
      <c r="R27" s="274">
        <v>582994</v>
      </c>
      <c r="S27" s="217"/>
      <c r="T27" s="217"/>
      <c r="U27" s="217"/>
      <c r="V27" s="217"/>
      <c r="W27" s="217"/>
      <c r="X27" s="217"/>
      <c r="Y27" s="279"/>
      <c r="Z27" s="282">
        <v>0.4</v>
      </c>
      <c r="AA27" s="282"/>
      <c r="AB27" s="282"/>
      <c r="AC27" s="282"/>
      <c r="AD27" s="287">
        <v>56</v>
      </c>
      <c r="AE27" s="287"/>
      <c r="AF27" s="287"/>
      <c r="AG27" s="287"/>
      <c r="AH27" s="287"/>
      <c r="AI27" s="287"/>
      <c r="AJ27" s="287"/>
      <c r="AK27" s="287"/>
      <c r="AL27" s="283">
        <v>0</v>
      </c>
      <c r="AM27" s="238"/>
      <c r="AN27" s="238"/>
      <c r="AO27" s="296"/>
      <c r="AP27" s="261" t="s">
        <v>389</v>
      </c>
      <c r="AQ27" s="1"/>
      <c r="AR27" s="1"/>
      <c r="AS27" s="1"/>
      <c r="AT27" s="1"/>
      <c r="AU27" s="1"/>
      <c r="AV27" s="1"/>
      <c r="AW27" s="1"/>
      <c r="AX27" s="1"/>
      <c r="AY27" s="1"/>
      <c r="AZ27" s="1"/>
      <c r="BA27" s="1"/>
      <c r="BB27" s="1"/>
      <c r="BC27" s="1"/>
      <c r="BD27" s="1"/>
      <c r="BE27" s="1"/>
      <c r="BF27" s="269"/>
      <c r="BG27" s="274">
        <v>20736561</v>
      </c>
      <c r="BH27" s="217"/>
      <c r="BI27" s="217"/>
      <c r="BJ27" s="217"/>
      <c r="BK27" s="217"/>
      <c r="BL27" s="217"/>
      <c r="BM27" s="217"/>
      <c r="BN27" s="279"/>
      <c r="BO27" s="282">
        <v>100</v>
      </c>
      <c r="BP27" s="282"/>
      <c r="BQ27" s="282"/>
      <c r="BR27" s="282"/>
      <c r="BS27" s="287">
        <v>270902</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28094983</v>
      </c>
      <c r="CS27" s="313"/>
      <c r="CT27" s="313"/>
      <c r="CU27" s="313"/>
      <c r="CV27" s="313"/>
      <c r="CW27" s="313"/>
      <c r="CX27" s="313"/>
      <c r="CY27" s="332"/>
      <c r="CZ27" s="283">
        <v>21.6</v>
      </c>
      <c r="DA27" s="335"/>
      <c r="DB27" s="335"/>
      <c r="DC27" s="338"/>
      <c r="DD27" s="288">
        <v>10099619</v>
      </c>
      <c r="DE27" s="313"/>
      <c r="DF27" s="313"/>
      <c r="DG27" s="313"/>
      <c r="DH27" s="313"/>
      <c r="DI27" s="313"/>
      <c r="DJ27" s="313"/>
      <c r="DK27" s="332"/>
      <c r="DL27" s="288">
        <v>7055645</v>
      </c>
      <c r="DM27" s="313"/>
      <c r="DN27" s="313"/>
      <c r="DO27" s="313"/>
      <c r="DP27" s="313"/>
      <c r="DQ27" s="313"/>
      <c r="DR27" s="313"/>
      <c r="DS27" s="313"/>
      <c r="DT27" s="313"/>
      <c r="DU27" s="313"/>
      <c r="DV27" s="332"/>
      <c r="DW27" s="283">
        <v>16.5</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629707</v>
      </c>
      <c r="S28" s="217"/>
      <c r="T28" s="217"/>
      <c r="U28" s="217"/>
      <c r="V28" s="217"/>
      <c r="W28" s="217"/>
      <c r="X28" s="217"/>
      <c r="Y28" s="279"/>
      <c r="Z28" s="282">
        <v>0.5</v>
      </c>
      <c r="AA28" s="282"/>
      <c r="AB28" s="282"/>
      <c r="AC28" s="282"/>
      <c r="AD28" s="287">
        <v>74125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7393407</v>
      </c>
      <c r="CS28" s="217"/>
      <c r="CT28" s="217"/>
      <c r="CU28" s="217"/>
      <c r="CV28" s="217"/>
      <c r="CW28" s="217"/>
      <c r="CX28" s="217"/>
      <c r="CY28" s="279"/>
      <c r="CZ28" s="283">
        <v>5.7</v>
      </c>
      <c r="DA28" s="335"/>
      <c r="DB28" s="335"/>
      <c r="DC28" s="338"/>
      <c r="DD28" s="288">
        <v>7311531</v>
      </c>
      <c r="DE28" s="217"/>
      <c r="DF28" s="217"/>
      <c r="DG28" s="217"/>
      <c r="DH28" s="217"/>
      <c r="DI28" s="217"/>
      <c r="DJ28" s="217"/>
      <c r="DK28" s="279"/>
      <c r="DL28" s="288">
        <v>7311531</v>
      </c>
      <c r="DM28" s="217"/>
      <c r="DN28" s="217"/>
      <c r="DO28" s="217"/>
      <c r="DP28" s="217"/>
      <c r="DQ28" s="217"/>
      <c r="DR28" s="217"/>
      <c r="DS28" s="217"/>
      <c r="DT28" s="217"/>
      <c r="DU28" s="217"/>
      <c r="DV28" s="279"/>
      <c r="DW28" s="283">
        <v>17.100000000000001</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219144</v>
      </c>
      <c r="S29" s="217"/>
      <c r="T29" s="217"/>
      <c r="U29" s="217"/>
      <c r="V29" s="217"/>
      <c r="W29" s="217"/>
      <c r="X29" s="217"/>
      <c r="Y29" s="279"/>
      <c r="Z29" s="282">
        <v>0.2</v>
      </c>
      <c r="AA29" s="282"/>
      <c r="AB29" s="282"/>
      <c r="AC29" s="282"/>
      <c r="AD29" s="287" t="s">
        <v>204</v>
      </c>
      <c r="AE29" s="287"/>
      <c r="AF29" s="287"/>
      <c r="AG29" s="287"/>
      <c r="AH29" s="287"/>
      <c r="AI29" s="287"/>
      <c r="AJ29" s="287"/>
      <c r="AK29" s="287"/>
      <c r="AL29" s="283" t="s">
        <v>204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26</v>
      </c>
      <c r="CG29" s="1"/>
      <c r="CH29" s="1"/>
      <c r="CI29" s="1"/>
      <c r="CJ29" s="1"/>
      <c r="CK29" s="1"/>
      <c r="CL29" s="1"/>
      <c r="CM29" s="1"/>
      <c r="CN29" s="1"/>
      <c r="CO29" s="1"/>
      <c r="CP29" s="1"/>
      <c r="CQ29" s="269"/>
      <c r="CR29" s="274">
        <v>7393407</v>
      </c>
      <c r="CS29" s="313"/>
      <c r="CT29" s="313"/>
      <c r="CU29" s="313"/>
      <c r="CV29" s="313"/>
      <c r="CW29" s="313"/>
      <c r="CX29" s="313"/>
      <c r="CY29" s="332"/>
      <c r="CZ29" s="283">
        <v>5.7</v>
      </c>
      <c r="DA29" s="335"/>
      <c r="DB29" s="335"/>
      <c r="DC29" s="338"/>
      <c r="DD29" s="288">
        <v>7311531</v>
      </c>
      <c r="DE29" s="313"/>
      <c r="DF29" s="313"/>
      <c r="DG29" s="313"/>
      <c r="DH29" s="313"/>
      <c r="DI29" s="313"/>
      <c r="DJ29" s="313"/>
      <c r="DK29" s="332"/>
      <c r="DL29" s="288">
        <v>7311531</v>
      </c>
      <c r="DM29" s="313"/>
      <c r="DN29" s="313"/>
      <c r="DO29" s="313"/>
      <c r="DP29" s="313"/>
      <c r="DQ29" s="313"/>
      <c r="DR29" s="313"/>
      <c r="DS29" s="313"/>
      <c r="DT29" s="313"/>
      <c r="DU29" s="313"/>
      <c r="DV29" s="332"/>
      <c r="DW29" s="283">
        <v>17.100000000000001</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21248312</v>
      </c>
      <c r="S30" s="217"/>
      <c r="T30" s="217"/>
      <c r="U30" s="217"/>
      <c r="V30" s="217"/>
      <c r="W30" s="217"/>
      <c r="X30" s="217"/>
      <c r="Y30" s="279"/>
      <c r="Z30" s="282">
        <v>16</v>
      </c>
      <c r="AA30" s="282"/>
      <c r="AB30" s="282"/>
      <c r="AC30" s="282"/>
      <c r="AD30" s="287" t="s">
        <v>204</v>
      </c>
      <c r="AE30" s="287"/>
      <c r="AF30" s="287"/>
      <c r="AG30" s="287"/>
      <c r="AH30" s="287"/>
      <c r="AI30" s="287"/>
      <c r="AJ30" s="287"/>
      <c r="AK30" s="287"/>
      <c r="AL30" s="283" t="s">
        <v>204</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7246546</v>
      </c>
      <c r="CS30" s="217"/>
      <c r="CT30" s="217"/>
      <c r="CU30" s="217"/>
      <c r="CV30" s="217"/>
      <c r="CW30" s="217"/>
      <c r="CX30" s="217"/>
      <c r="CY30" s="279"/>
      <c r="CZ30" s="283">
        <v>5.6</v>
      </c>
      <c r="DA30" s="335"/>
      <c r="DB30" s="335"/>
      <c r="DC30" s="338"/>
      <c r="DD30" s="288">
        <v>7166077</v>
      </c>
      <c r="DE30" s="217"/>
      <c r="DF30" s="217"/>
      <c r="DG30" s="217"/>
      <c r="DH30" s="217"/>
      <c r="DI30" s="217"/>
      <c r="DJ30" s="217"/>
      <c r="DK30" s="279"/>
      <c r="DL30" s="288">
        <v>7166077</v>
      </c>
      <c r="DM30" s="217"/>
      <c r="DN30" s="217"/>
      <c r="DO30" s="217"/>
      <c r="DP30" s="217"/>
      <c r="DQ30" s="217"/>
      <c r="DR30" s="217"/>
      <c r="DS30" s="217"/>
      <c r="DT30" s="217"/>
      <c r="DU30" s="217"/>
      <c r="DV30" s="279"/>
      <c r="DW30" s="283">
        <v>16.7</v>
      </c>
      <c r="DX30" s="335"/>
      <c r="DY30" s="335"/>
      <c r="DZ30" s="335"/>
      <c r="EA30" s="335"/>
      <c r="EB30" s="335"/>
      <c r="EC30" s="360"/>
    </row>
    <row r="31" spans="2:133" ht="11.25" customHeight="1">
      <c r="B31" s="262" t="s">
        <v>56</v>
      </c>
      <c r="C31" s="266"/>
      <c r="D31" s="266"/>
      <c r="E31" s="266"/>
      <c r="F31" s="266"/>
      <c r="G31" s="266"/>
      <c r="H31" s="266"/>
      <c r="I31" s="266"/>
      <c r="J31" s="266"/>
      <c r="K31" s="266"/>
      <c r="L31" s="266"/>
      <c r="M31" s="266"/>
      <c r="N31" s="266"/>
      <c r="O31" s="266"/>
      <c r="P31" s="266"/>
      <c r="Q31" s="270"/>
      <c r="R31" s="274">
        <v>11301</v>
      </c>
      <c r="S31" s="217"/>
      <c r="T31" s="217"/>
      <c r="U31" s="217"/>
      <c r="V31" s="217"/>
      <c r="W31" s="217"/>
      <c r="X31" s="217"/>
      <c r="Y31" s="279"/>
      <c r="Z31" s="282">
        <v>0</v>
      </c>
      <c r="AA31" s="282"/>
      <c r="AB31" s="282"/>
      <c r="AC31" s="282"/>
      <c r="AD31" s="287">
        <v>11301</v>
      </c>
      <c r="AE31" s="287"/>
      <c r="AF31" s="287"/>
      <c r="AG31" s="287"/>
      <c r="AH31" s="287"/>
      <c r="AI31" s="287"/>
      <c r="AJ31" s="287"/>
      <c r="AK31" s="287"/>
      <c r="AL31" s="283">
        <v>0</v>
      </c>
      <c r="AM31" s="238"/>
      <c r="AN31" s="238"/>
      <c r="AO31" s="296"/>
      <c r="AP31" s="163" t="s">
        <v>8</v>
      </c>
      <c r="AQ31" s="178"/>
      <c r="AR31" s="178"/>
      <c r="AS31" s="178"/>
      <c r="AT31" s="306" t="s">
        <v>395</v>
      </c>
      <c r="AU31" s="265"/>
      <c r="AV31" s="265"/>
      <c r="AW31" s="265"/>
      <c r="AX31" s="260" t="s">
        <v>277</v>
      </c>
      <c r="AY31" s="265"/>
      <c r="AZ31" s="265"/>
      <c r="BA31" s="265"/>
      <c r="BB31" s="265"/>
      <c r="BC31" s="265"/>
      <c r="BD31" s="265"/>
      <c r="BE31" s="265"/>
      <c r="BF31" s="268"/>
      <c r="BG31" s="318">
        <v>99.2</v>
      </c>
      <c r="BH31" s="322"/>
      <c r="BI31" s="322"/>
      <c r="BJ31" s="322"/>
      <c r="BK31" s="322"/>
      <c r="BL31" s="322"/>
      <c r="BM31" s="293">
        <v>97.8</v>
      </c>
      <c r="BN31" s="322"/>
      <c r="BO31" s="322"/>
      <c r="BP31" s="322"/>
      <c r="BQ31" s="324"/>
      <c r="BR31" s="318">
        <v>99.2</v>
      </c>
      <c r="BS31" s="322"/>
      <c r="BT31" s="322"/>
      <c r="BU31" s="322"/>
      <c r="BV31" s="322"/>
      <c r="BW31" s="322"/>
      <c r="BX31" s="293">
        <v>97.8</v>
      </c>
      <c r="BY31" s="322"/>
      <c r="BZ31" s="322"/>
      <c r="CA31" s="322"/>
      <c r="CB31" s="324"/>
      <c r="CD31" s="134"/>
      <c r="CE31" s="42"/>
      <c r="CF31" s="261" t="s">
        <v>312</v>
      </c>
      <c r="CG31" s="1"/>
      <c r="CH31" s="1"/>
      <c r="CI31" s="1"/>
      <c r="CJ31" s="1"/>
      <c r="CK31" s="1"/>
      <c r="CL31" s="1"/>
      <c r="CM31" s="1"/>
      <c r="CN31" s="1"/>
      <c r="CO31" s="1"/>
      <c r="CP31" s="1"/>
      <c r="CQ31" s="269"/>
      <c r="CR31" s="274">
        <v>146861</v>
      </c>
      <c r="CS31" s="313"/>
      <c r="CT31" s="313"/>
      <c r="CU31" s="313"/>
      <c r="CV31" s="313"/>
      <c r="CW31" s="313"/>
      <c r="CX31" s="313"/>
      <c r="CY31" s="332"/>
      <c r="CZ31" s="283">
        <v>0.1</v>
      </c>
      <c r="DA31" s="335"/>
      <c r="DB31" s="335"/>
      <c r="DC31" s="338"/>
      <c r="DD31" s="288">
        <v>145454</v>
      </c>
      <c r="DE31" s="313"/>
      <c r="DF31" s="313"/>
      <c r="DG31" s="313"/>
      <c r="DH31" s="313"/>
      <c r="DI31" s="313"/>
      <c r="DJ31" s="313"/>
      <c r="DK31" s="332"/>
      <c r="DL31" s="288">
        <v>145454</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9800412</v>
      </c>
      <c r="S32" s="217"/>
      <c r="T32" s="217"/>
      <c r="U32" s="217"/>
      <c r="V32" s="217"/>
      <c r="W32" s="217"/>
      <c r="X32" s="217"/>
      <c r="Y32" s="279"/>
      <c r="Z32" s="282">
        <v>7.4</v>
      </c>
      <c r="AA32" s="282"/>
      <c r="AB32" s="282"/>
      <c r="AC32" s="282"/>
      <c r="AD32" s="287" t="s">
        <v>204</v>
      </c>
      <c r="AE32" s="287"/>
      <c r="AF32" s="287"/>
      <c r="AG32" s="287"/>
      <c r="AH32" s="287"/>
      <c r="AI32" s="287"/>
      <c r="AJ32" s="287"/>
      <c r="AK32" s="287"/>
      <c r="AL32" s="283" t="s">
        <v>204</v>
      </c>
      <c r="AM32" s="238"/>
      <c r="AN32" s="238"/>
      <c r="AO32" s="296"/>
      <c r="AP32" s="299"/>
      <c r="AQ32" s="29"/>
      <c r="AR32" s="29"/>
      <c r="AS32" s="29"/>
      <c r="AT32" s="307"/>
      <c r="AU32" s="1" t="s">
        <v>250</v>
      </c>
      <c r="AX32" s="261" t="s">
        <v>373</v>
      </c>
      <c r="AY32" s="1"/>
      <c r="AZ32" s="1"/>
      <c r="BA32" s="1"/>
      <c r="BB32" s="1"/>
      <c r="BC32" s="1"/>
      <c r="BD32" s="1"/>
      <c r="BE32" s="1"/>
      <c r="BF32" s="269"/>
      <c r="BG32" s="319">
        <v>99</v>
      </c>
      <c r="BH32" s="313"/>
      <c r="BI32" s="313"/>
      <c r="BJ32" s="313"/>
      <c r="BK32" s="313"/>
      <c r="BL32" s="313"/>
      <c r="BM32" s="238">
        <v>97.8</v>
      </c>
      <c r="BN32" s="313"/>
      <c r="BO32" s="313"/>
      <c r="BP32" s="313"/>
      <c r="BQ32" s="316"/>
      <c r="BR32" s="319">
        <v>99.1</v>
      </c>
      <c r="BS32" s="313"/>
      <c r="BT32" s="313"/>
      <c r="BU32" s="313"/>
      <c r="BV32" s="313"/>
      <c r="BW32" s="313"/>
      <c r="BX32" s="238">
        <v>98</v>
      </c>
      <c r="BY32" s="313"/>
      <c r="BZ32" s="313"/>
      <c r="CA32" s="313"/>
      <c r="CB32" s="316"/>
      <c r="CD32" s="135"/>
      <c r="CE32" s="142"/>
      <c r="CF32" s="261" t="s">
        <v>399</v>
      </c>
      <c r="CG32" s="1"/>
      <c r="CH32" s="1"/>
      <c r="CI32" s="1"/>
      <c r="CJ32" s="1"/>
      <c r="CK32" s="1"/>
      <c r="CL32" s="1"/>
      <c r="CM32" s="1"/>
      <c r="CN32" s="1"/>
      <c r="CO32" s="1"/>
      <c r="CP32" s="1"/>
      <c r="CQ32" s="269"/>
      <c r="CR32" s="274" t="s">
        <v>204</v>
      </c>
      <c r="CS32" s="217"/>
      <c r="CT32" s="217"/>
      <c r="CU32" s="217"/>
      <c r="CV32" s="217"/>
      <c r="CW32" s="217"/>
      <c r="CX32" s="217"/>
      <c r="CY32" s="279"/>
      <c r="CZ32" s="283" t="s">
        <v>204</v>
      </c>
      <c r="DA32" s="335"/>
      <c r="DB32" s="335"/>
      <c r="DC32" s="338"/>
      <c r="DD32" s="288" t="s">
        <v>204</v>
      </c>
      <c r="DE32" s="217"/>
      <c r="DF32" s="217"/>
      <c r="DG32" s="217"/>
      <c r="DH32" s="217"/>
      <c r="DI32" s="217"/>
      <c r="DJ32" s="217"/>
      <c r="DK32" s="279"/>
      <c r="DL32" s="288" t="s">
        <v>204</v>
      </c>
      <c r="DM32" s="217"/>
      <c r="DN32" s="217"/>
      <c r="DO32" s="217"/>
      <c r="DP32" s="217"/>
      <c r="DQ32" s="217"/>
      <c r="DR32" s="217"/>
      <c r="DS32" s="217"/>
      <c r="DT32" s="217"/>
      <c r="DU32" s="217"/>
      <c r="DV32" s="279"/>
      <c r="DW32" s="283" t="s">
        <v>204</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216007</v>
      </c>
      <c r="S33" s="217"/>
      <c r="T33" s="217"/>
      <c r="U33" s="217"/>
      <c r="V33" s="217"/>
      <c r="W33" s="217"/>
      <c r="X33" s="217"/>
      <c r="Y33" s="279"/>
      <c r="Z33" s="282">
        <v>0.2</v>
      </c>
      <c r="AA33" s="282"/>
      <c r="AB33" s="282"/>
      <c r="AC33" s="282"/>
      <c r="AD33" s="287">
        <v>25861</v>
      </c>
      <c r="AE33" s="287"/>
      <c r="AF33" s="287"/>
      <c r="AG33" s="287"/>
      <c r="AH33" s="287"/>
      <c r="AI33" s="287"/>
      <c r="AJ33" s="287"/>
      <c r="AK33" s="287"/>
      <c r="AL33" s="283">
        <v>0.1</v>
      </c>
      <c r="AM33" s="238"/>
      <c r="AN33" s="238"/>
      <c r="AO33" s="296"/>
      <c r="AP33" s="177"/>
      <c r="AQ33" s="179"/>
      <c r="AR33" s="179"/>
      <c r="AS33" s="179"/>
      <c r="AT33" s="308"/>
      <c r="AU33" s="267"/>
      <c r="AV33" s="267"/>
      <c r="AW33" s="267"/>
      <c r="AX33" s="263" t="s">
        <v>165</v>
      </c>
      <c r="AY33" s="267"/>
      <c r="AZ33" s="267"/>
      <c r="BA33" s="267"/>
      <c r="BB33" s="267"/>
      <c r="BC33" s="267"/>
      <c r="BD33" s="267"/>
      <c r="BE33" s="267"/>
      <c r="BF33" s="271"/>
      <c r="BG33" s="320">
        <v>99.2</v>
      </c>
      <c r="BH33" s="312"/>
      <c r="BI33" s="312"/>
      <c r="BJ33" s="312"/>
      <c r="BK33" s="312"/>
      <c r="BL33" s="312"/>
      <c r="BM33" s="294">
        <v>97.4</v>
      </c>
      <c r="BN33" s="312"/>
      <c r="BO33" s="312"/>
      <c r="BP33" s="312"/>
      <c r="BQ33" s="317"/>
      <c r="BR33" s="320">
        <v>99.2</v>
      </c>
      <c r="BS33" s="312"/>
      <c r="BT33" s="312"/>
      <c r="BU33" s="312"/>
      <c r="BV33" s="312"/>
      <c r="BW33" s="312"/>
      <c r="BX33" s="294">
        <v>97.4</v>
      </c>
      <c r="BY33" s="312"/>
      <c r="BZ33" s="312"/>
      <c r="CA33" s="312"/>
      <c r="CB33" s="317"/>
      <c r="CD33" s="261" t="s">
        <v>400</v>
      </c>
      <c r="CE33" s="1"/>
      <c r="CF33" s="1"/>
      <c r="CG33" s="1"/>
      <c r="CH33" s="1"/>
      <c r="CI33" s="1"/>
      <c r="CJ33" s="1"/>
      <c r="CK33" s="1"/>
      <c r="CL33" s="1"/>
      <c r="CM33" s="1"/>
      <c r="CN33" s="1"/>
      <c r="CO33" s="1"/>
      <c r="CP33" s="1"/>
      <c r="CQ33" s="269"/>
      <c r="CR33" s="274">
        <v>67816550</v>
      </c>
      <c r="CS33" s="313"/>
      <c r="CT33" s="313"/>
      <c r="CU33" s="313"/>
      <c r="CV33" s="313"/>
      <c r="CW33" s="313"/>
      <c r="CX33" s="313"/>
      <c r="CY33" s="332"/>
      <c r="CZ33" s="283">
        <v>52.2</v>
      </c>
      <c r="DA33" s="335"/>
      <c r="DB33" s="335"/>
      <c r="DC33" s="338"/>
      <c r="DD33" s="288">
        <v>37396119</v>
      </c>
      <c r="DE33" s="313"/>
      <c r="DF33" s="313"/>
      <c r="DG33" s="313"/>
      <c r="DH33" s="313"/>
      <c r="DI33" s="313"/>
      <c r="DJ33" s="313"/>
      <c r="DK33" s="332"/>
      <c r="DL33" s="288">
        <v>16250531</v>
      </c>
      <c r="DM33" s="313"/>
      <c r="DN33" s="313"/>
      <c r="DO33" s="313"/>
      <c r="DP33" s="313"/>
      <c r="DQ33" s="313"/>
      <c r="DR33" s="313"/>
      <c r="DS33" s="313"/>
      <c r="DT33" s="313"/>
      <c r="DU33" s="313"/>
      <c r="DV33" s="332"/>
      <c r="DW33" s="283">
        <v>37.9</v>
      </c>
      <c r="DX33" s="335"/>
      <c r="DY33" s="335"/>
      <c r="DZ33" s="335"/>
      <c r="EA33" s="335"/>
      <c r="EB33" s="335"/>
      <c r="EC33" s="360"/>
    </row>
    <row r="34" spans="2:133" ht="11.25" customHeight="1">
      <c r="B34" s="261" t="s">
        <v>152</v>
      </c>
      <c r="C34" s="1"/>
      <c r="D34" s="1"/>
      <c r="E34" s="1"/>
      <c r="F34" s="1"/>
      <c r="G34" s="1"/>
      <c r="H34" s="1"/>
      <c r="I34" s="1"/>
      <c r="J34" s="1"/>
      <c r="K34" s="1"/>
      <c r="L34" s="1"/>
      <c r="M34" s="1"/>
      <c r="N34" s="1"/>
      <c r="O34" s="1"/>
      <c r="P34" s="1"/>
      <c r="Q34" s="269"/>
      <c r="R34" s="274">
        <v>19434285</v>
      </c>
      <c r="S34" s="217"/>
      <c r="T34" s="217"/>
      <c r="U34" s="217"/>
      <c r="V34" s="217"/>
      <c r="W34" s="217"/>
      <c r="X34" s="217"/>
      <c r="Y34" s="279"/>
      <c r="Z34" s="282">
        <v>14.6</v>
      </c>
      <c r="AA34" s="282"/>
      <c r="AB34" s="282"/>
      <c r="AC34" s="282"/>
      <c r="AD34" s="287" t="s">
        <v>204</v>
      </c>
      <c r="AE34" s="287"/>
      <c r="AF34" s="287"/>
      <c r="AG34" s="287"/>
      <c r="AH34" s="287"/>
      <c r="AI34" s="287"/>
      <c r="AJ34" s="287"/>
      <c r="AK34" s="287"/>
      <c r="AL34" s="283" t="s">
        <v>204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24925747</v>
      </c>
      <c r="CS34" s="217"/>
      <c r="CT34" s="217"/>
      <c r="CU34" s="217"/>
      <c r="CV34" s="217"/>
      <c r="CW34" s="217"/>
      <c r="CX34" s="217"/>
      <c r="CY34" s="279"/>
      <c r="CZ34" s="283">
        <v>19.2</v>
      </c>
      <c r="DA34" s="335"/>
      <c r="DB34" s="335"/>
      <c r="DC34" s="338"/>
      <c r="DD34" s="288">
        <v>19414568</v>
      </c>
      <c r="DE34" s="217"/>
      <c r="DF34" s="217"/>
      <c r="DG34" s="217"/>
      <c r="DH34" s="217"/>
      <c r="DI34" s="217"/>
      <c r="DJ34" s="217"/>
      <c r="DK34" s="279"/>
      <c r="DL34" s="288">
        <v>7226529</v>
      </c>
      <c r="DM34" s="217"/>
      <c r="DN34" s="217"/>
      <c r="DO34" s="217"/>
      <c r="DP34" s="217"/>
      <c r="DQ34" s="217"/>
      <c r="DR34" s="217"/>
      <c r="DS34" s="217"/>
      <c r="DT34" s="217"/>
      <c r="DU34" s="217"/>
      <c r="DV34" s="279"/>
      <c r="DW34" s="283">
        <v>16.899999999999999</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23489733</v>
      </c>
      <c r="S35" s="217"/>
      <c r="T35" s="217"/>
      <c r="U35" s="217"/>
      <c r="V35" s="217"/>
      <c r="W35" s="217"/>
      <c r="X35" s="217"/>
      <c r="Y35" s="279"/>
      <c r="Z35" s="282">
        <v>17.600000000000001</v>
      </c>
      <c r="AA35" s="282"/>
      <c r="AB35" s="282"/>
      <c r="AC35" s="282"/>
      <c r="AD35" s="287" t="s">
        <v>204</v>
      </c>
      <c r="AE35" s="287"/>
      <c r="AF35" s="287"/>
      <c r="AG35" s="287"/>
      <c r="AH35" s="287"/>
      <c r="AI35" s="287"/>
      <c r="AJ35" s="287"/>
      <c r="AK35" s="287"/>
      <c r="AL35" s="283" t="s">
        <v>204</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795688</v>
      </c>
      <c r="CS35" s="313"/>
      <c r="CT35" s="313"/>
      <c r="CU35" s="313"/>
      <c r="CV35" s="313"/>
      <c r="CW35" s="313"/>
      <c r="CX35" s="313"/>
      <c r="CY35" s="332"/>
      <c r="CZ35" s="283">
        <v>0.6</v>
      </c>
      <c r="DA35" s="335"/>
      <c r="DB35" s="335"/>
      <c r="DC35" s="338"/>
      <c r="DD35" s="288">
        <v>647253</v>
      </c>
      <c r="DE35" s="313"/>
      <c r="DF35" s="313"/>
      <c r="DG35" s="313"/>
      <c r="DH35" s="313"/>
      <c r="DI35" s="313"/>
      <c r="DJ35" s="313"/>
      <c r="DK35" s="332"/>
      <c r="DL35" s="288">
        <v>647253</v>
      </c>
      <c r="DM35" s="313"/>
      <c r="DN35" s="313"/>
      <c r="DO35" s="313"/>
      <c r="DP35" s="313"/>
      <c r="DQ35" s="313"/>
      <c r="DR35" s="313"/>
      <c r="DS35" s="313"/>
      <c r="DT35" s="313"/>
      <c r="DU35" s="313"/>
      <c r="DV35" s="332"/>
      <c r="DW35" s="283">
        <v>1.5</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3691167</v>
      </c>
      <c r="S36" s="217"/>
      <c r="T36" s="217"/>
      <c r="U36" s="217"/>
      <c r="V36" s="217"/>
      <c r="W36" s="217"/>
      <c r="X36" s="217"/>
      <c r="Y36" s="279"/>
      <c r="Z36" s="282">
        <v>2.8</v>
      </c>
      <c r="AA36" s="282"/>
      <c r="AB36" s="282"/>
      <c r="AC36" s="282"/>
      <c r="AD36" s="287" t="s">
        <v>204</v>
      </c>
      <c r="AE36" s="287"/>
      <c r="AF36" s="287"/>
      <c r="AG36" s="287"/>
      <c r="AH36" s="287"/>
      <c r="AI36" s="287"/>
      <c r="AJ36" s="287"/>
      <c r="AK36" s="287"/>
      <c r="AL36" s="283" t="s">
        <v>204</v>
      </c>
      <c r="AM36" s="238"/>
      <c r="AN36" s="238"/>
      <c r="AO36" s="296"/>
      <c r="AP36" s="95"/>
      <c r="AQ36" s="301" t="s">
        <v>389</v>
      </c>
      <c r="AR36" s="304"/>
      <c r="AS36" s="304"/>
      <c r="AT36" s="304"/>
      <c r="AU36" s="304"/>
      <c r="AV36" s="304"/>
      <c r="AW36" s="304"/>
      <c r="AX36" s="304"/>
      <c r="AY36" s="309"/>
      <c r="AZ36" s="273">
        <v>9141153</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7419</v>
      </c>
      <c r="BW36" s="276"/>
      <c r="BX36" s="276"/>
      <c r="BY36" s="276"/>
      <c r="BZ36" s="276"/>
      <c r="CA36" s="276"/>
      <c r="CB36" s="315"/>
      <c r="CD36" s="261" t="s">
        <v>34</v>
      </c>
      <c r="CE36" s="1"/>
      <c r="CF36" s="1"/>
      <c r="CG36" s="1"/>
      <c r="CH36" s="1"/>
      <c r="CI36" s="1"/>
      <c r="CJ36" s="1"/>
      <c r="CK36" s="1"/>
      <c r="CL36" s="1"/>
      <c r="CM36" s="1"/>
      <c r="CN36" s="1"/>
      <c r="CO36" s="1"/>
      <c r="CP36" s="1"/>
      <c r="CQ36" s="269"/>
      <c r="CR36" s="274">
        <v>6749411</v>
      </c>
      <c r="CS36" s="217"/>
      <c r="CT36" s="217"/>
      <c r="CU36" s="217"/>
      <c r="CV36" s="217"/>
      <c r="CW36" s="217"/>
      <c r="CX36" s="217"/>
      <c r="CY36" s="279"/>
      <c r="CZ36" s="283">
        <v>5.2</v>
      </c>
      <c r="DA36" s="335"/>
      <c r="DB36" s="335"/>
      <c r="DC36" s="338"/>
      <c r="DD36" s="288">
        <v>4952003</v>
      </c>
      <c r="DE36" s="217"/>
      <c r="DF36" s="217"/>
      <c r="DG36" s="217"/>
      <c r="DH36" s="217"/>
      <c r="DI36" s="217"/>
      <c r="DJ36" s="217"/>
      <c r="DK36" s="279"/>
      <c r="DL36" s="288">
        <v>2716141</v>
      </c>
      <c r="DM36" s="217"/>
      <c r="DN36" s="217"/>
      <c r="DO36" s="217"/>
      <c r="DP36" s="217"/>
      <c r="DQ36" s="217"/>
      <c r="DR36" s="217"/>
      <c r="DS36" s="217"/>
      <c r="DT36" s="217"/>
      <c r="DU36" s="217"/>
      <c r="DV36" s="279"/>
      <c r="DW36" s="283">
        <v>6.3</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5302340</v>
      </c>
      <c r="S37" s="217"/>
      <c r="T37" s="217"/>
      <c r="U37" s="217"/>
      <c r="V37" s="217"/>
      <c r="W37" s="217"/>
      <c r="X37" s="217"/>
      <c r="Y37" s="279"/>
      <c r="Z37" s="282">
        <v>4</v>
      </c>
      <c r="AA37" s="282"/>
      <c r="AB37" s="282"/>
      <c r="AC37" s="282"/>
      <c r="AD37" s="287">
        <v>147045</v>
      </c>
      <c r="AE37" s="287"/>
      <c r="AF37" s="287"/>
      <c r="AG37" s="287"/>
      <c r="AH37" s="287"/>
      <c r="AI37" s="287"/>
      <c r="AJ37" s="287"/>
      <c r="AK37" s="287"/>
      <c r="AL37" s="283">
        <v>0.3</v>
      </c>
      <c r="AM37" s="238"/>
      <c r="AN37" s="238"/>
      <c r="AO37" s="296"/>
      <c r="AQ37" s="302" t="s">
        <v>411</v>
      </c>
      <c r="AR37" s="111"/>
      <c r="AS37" s="111"/>
      <c r="AT37" s="111"/>
      <c r="AU37" s="111"/>
      <c r="AV37" s="111"/>
      <c r="AW37" s="111"/>
      <c r="AX37" s="111"/>
      <c r="AY37" s="310"/>
      <c r="AZ37" s="274">
        <v>1206128</v>
      </c>
      <c r="BA37" s="217"/>
      <c r="BB37" s="217"/>
      <c r="BC37" s="217"/>
      <c r="BD37" s="313"/>
      <c r="BE37" s="313"/>
      <c r="BF37" s="316"/>
      <c r="BG37" s="261" t="s">
        <v>413</v>
      </c>
      <c r="BH37" s="1"/>
      <c r="BI37" s="1"/>
      <c r="BJ37" s="1"/>
      <c r="BK37" s="1"/>
      <c r="BL37" s="1"/>
      <c r="BM37" s="1"/>
      <c r="BN37" s="1"/>
      <c r="BO37" s="1"/>
      <c r="BP37" s="1"/>
      <c r="BQ37" s="1"/>
      <c r="BR37" s="1"/>
      <c r="BS37" s="1"/>
      <c r="BT37" s="1"/>
      <c r="BU37" s="269"/>
      <c r="BV37" s="274">
        <v>-261394</v>
      </c>
      <c r="BW37" s="217"/>
      <c r="BX37" s="217"/>
      <c r="BY37" s="217"/>
      <c r="BZ37" s="217"/>
      <c r="CA37" s="217"/>
      <c r="CB37" s="326"/>
      <c r="CD37" s="261" t="s">
        <v>164</v>
      </c>
      <c r="CE37" s="1"/>
      <c r="CF37" s="1"/>
      <c r="CG37" s="1"/>
      <c r="CH37" s="1"/>
      <c r="CI37" s="1"/>
      <c r="CJ37" s="1"/>
      <c r="CK37" s="1"/>
      <c r="CL37" s="1"/>
      <c r="CM37" s="1"/>
      <c r="CN37" s="1"/>
      <c r="CO37" s="1"/>
      <c r="CP37" s="1"/>
      <c r="CQ37" s="269"/>
      <c r="CR37" s="274">
        <v>14221</v>
      </c>
      <c r="CS37" s="313"/>
      <c r="CT37" s="313"/>
      <c r="CU37" s="313"/>
      <c r="CV37" s="313"/>
      <c r="CW37" s="313"/>
      <c r="CX37" s="313"/>
      <c r="CY37" s="332"/>
      <c r="CZ37" s="283">
        <v>0</v>
      </c>
      <c r="DA37" s="335"/>
      <c r="DB37" s="335"/>
      <c r="DC37" s="338"/>
      <c r="DD37" s="288">
        <v>14221</v>
      </c>
      <c r="DE37" s="313"/>
      <c r="DF37" s="313"/>
      <c r="DG37" s="313"/>
      <c r="DH37" s="313"/>
      <c r="DI37" s="313"/>
      <c r="DJ37" s="313"/>
      <c r="DK37" s="332"/>
      <c r="DL37" s="288">
        <v>13592</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3945791</v>
      </c>
      <c r="S38" s="217"/>
      <c r="T38" s="217"/>
      <c r="U38" s="217"/>
      <c r="V38" s="217"/>
      <c r="W38" s="217"/>
      <c r="X38" s="217"/>
      <c r="Y38" s="279"/>
      <c r="Z38" s="282">
        <v>3</v>
      </c>
      <c r="AA38" s="282"/>
      <c r="AB38" s="282"/>
      <c r="AC38" s="282"/>
      <c r="AD38" s="287" t="s">
        <v>204</v>
      </c>
      <c r="AE38" s="287"/>
      <c r="AF38" s="287"/>
      <c r="AG38" s="287"/>
      <c r="AH38" s="287"/>
      <c r="AI38" s="287"/>
      <c r="AJ38" s="287"/>
      <c r="AK38" s="287"/>
      <c r="AL38" s="283" t="s">
        <v>204</v>
      </c>
      <c r="AM38" s="238"/>
      <c r="AN38" s="238"/>
      <c r="AO38" s="296"/>
      <c r="AQ38" s="302" t="s">
        <v>416</v>
      </c>
      <c r="AR38" s="111"/>
      <c r="AS38" s="111"/>
      <c r="AT38" s="111"/>
      <c r="AU38" s="111"/>
      <c r="AV38" s="111"/>
      <c r="AW38" s="111"/>
      <c r="AX38" s="111"/>
      <c r="AY38" s="310"/>
      <c r="AZ38" s="274">
        <v>290572</v>
      </c>
      <c r="BA38" s="217"/>
      <c r="BB38" s="217"/>
      <c r="BC38" s="217"/>
      <c r="BD38" s="313"/>
      <c r="BE38" s="313"/>
      <c r="BF38" s="316"/>
      <c r="BG38" s="261" t="s">
        <v>417</v>
      </c>
      <c r="BH38" s="1"/>
      <c r="BI38" s="1"/>
      <c r="BJ38" s="1"/>
      <c r="BK38" s="1"/>
      <c r="BL38" s="1"/>
      <c r="BM38" s="1"/>
      <c r="BN38" s="1"/>
      <c r="BO38" s="1"/>
      <c r="BP38" s="1"/>
      <c r="BQ38" s="1"/>
      <c r="BR38" s="1"/>
      <c r="BS38" s="1"/>
      <c r="BT38" s="1"/>
      <c r="BU38" s="269"/>
      <c r="BV38" s="274">
        <v>22115</v>
      </c>
      <c r="BW38" s="217"/>
      <c r="BX38" s="217"/>
      <c r="BY38" s="217"/>
      <c r="BZ38" s="217"/>
      <c r="CA38" s="217"/>
      <c r="CB38" s="326"/>
      <c r="CD38" s="261" t="s">
        <v>418</v>
      </c>
      <c r="CE38" s="1"/>
      <c r="CF38" s="1"/>
      <c r="CG38" s="1"/>
      <c r="CH38" s="1"/>
      <c r="CI38" s="1"/>
      <c r="CJ38" s="1"/>
      <c r="CK38" s="1"/>
      <c r="CL38" s="1"/>
      <c r="CM38" s="1"/>
      <c r="CN38" s="1"/>
      <c r="CO38" s="1"/>
      <c r="CP38" s="1"/>
      <c r="CQ38" s="269"/>
      <c r="CR38" s="274">
        <v>7460818</v>
      </c>
      <c r="CS38" s="217"/>
      <c r="CT38" s="217"/>
      <c r="CU38" s="217"/>
      <c r="CV38" s="217"/>
      <c r="CW38" s="217"/>
      <c r="CX38" s="217"/>
      <c r="CY38" s="279"/>
      <c r="CZ38" s="283">
        <v>5.7</v>
      </c>
      <c r="DA38" s="335"/>
      <c r="DB38" s="335"/>
      <c r="DC38" s="338"/>
      <c r="DD38" s="288">
        <v>5891529</v>
      </c>
      <c r="DE38" s="217"/>
      <c r="DF38" s="217"/>
      <c r="DG38" s="217"/>
      <c r="DH38" s="217"/>
      <c r="DI38" s="217"/>
      <c r="DJ38" s="217"/>
      <c r="DK38" s="279"/>
      <c r="DL38" s="288">
        <v>5456969</v>
      </c>
      <c r="DM38" s="217"/>
      <c r="DN38" s="217"/>
      <c r="DO38" s="217"/>
      <c r="DP38" s="217"/>
      <c r="DQ38" s="217"/>
      <c r="DR38" s="217"/>
      <c r="DS38" s="217"/>
      <c r="DT38" s="217"/>
      <c r="DU38" s="217"/>
      <c r="DV38" s="279"/>
      <c r="DW38" s="283">
        <v>12.7</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204</v>
      </c>
      <c r="S39" s="217"/>
      <c r="T39" s="217"/>
      <c r="U39" s="217"/>
      <c r="V39" s="217"/>
      <c r="W39" s="217"/>
      <c r="X39" s="217"/>
      <c r="Y39" s="279"/>
      <c r="Z39" s="282" t="s">
        <v>204</v>
      </c>
      <c r="AA39" s="282"/>
      <c r="AB39" s="282"/>
      <c r="AC39" s="282"/>
      <c r="AD39" s="287" t="s">
        <v>204</v>
      </c>
      <c r="AE39" s="287"/>
      <c r="AF39" s="287"/>
      <c r="AG39" s="287"/>
      <c r="AH39" s="287"/>
      <c r="AI39" s="287"/>
      <c r="AJ39" s="287"/>
      <c r="AK39" s="287"/>
      <c r="AL39" s="283" t="s">
        <v>204</v>
      </c>
      <c r="AM39" s="238"/>
      <c r="AN39" s="238"/>
      <c r="AO39" s="296"/>
      <c r="AQ39" s="302" t="s">
        <v>235</v>
      </c>
      <c r="AR39" s="111"/>
      <c r="AS39" s="111"/>
      <c r="AT39" s="111"/>
      <c r="AU39" s="111"/>
      <c r="AV39" s="111"/>
      <c r="AW39" s="111"/>
      <c r="AX39" s="111"/>
      <c r="AY39" s="310"/>
      <c r="AZ39" s="274">
        <v>183635</v>
      </c>
      <c r="BA39" s="217"/>
      <c r="BB39" s="217"/>
      <c r="BC39" s="217"/>
      <c r="BD39" s="313"/>
      <c r="BE39" s="313"/>
      <c r="BF39" s="316"/>
      <c r="BG39" s="261" t="s">
        <v>335</v>
      </c>
      <c r="BH39" s="1"/>
      <c r="BI39" s="1"/>
      <c r="BJ39" s="1"/>
      <c r="BK39" s="1"/>
      <c r="BL39" s="1"/>
      <c r="BM39" s="1"/>
      <c r="BN39" s="1"/>
      <c r="BO39" s="1"/>
      <c r="BP39" s="1"/>
      <c r="BQ39" s="1"/>
      <c r="BR39" s="1"/>
      <c r="BS39" s="1"/>
      <c r="BT39" s="1"/>
      <c r="BU39" s="269"/>
      <c r="BV39" s="274">
        <v>33311</v>
      </c>
      <c r="BW39" s="217"/>
      <c r="BX39" s="217"/>
      <c r="BY39" s="217"/>
      <c r="BZ39" s="217"/>
      <c r="CA39" s="217"/>
      <c r="CB39" s="326"/>
      <c r="CD39" s="261" t="s">
        <v>423</v>
      </c>
      <c r="CE39" s="1"/>
      <c r="CF39" s="1"/>
      <c r="CG39" s="1"/>
      <c r="CH39" s="1"/>
      <c r="CI39" s="1"/>
      <c r="CJ39" s="1"/>
      <c r="CK39" s="1"/>
      <c r="CL39" s="1"/>
      <c r="CM39" s="1"/>
      <c r="CN39" s="1"/>
      <c r="CO39" s="1"/>
      <c r="CP39" s="1"/>
      <c r="CQ39" s="269"/>
      <c r="CR39" s="274">
        <v>25782406</v>
      </c>
      <c r="CS39" s="313"/>
      <c r="CT39" s="313"/>
      <c r="CU39" s="313"/>
      <c r="CV39" s="313"/>
      <c r="CW39" s="313"/>
      <c r="CX39" s="313"/>
      <c r="CY39" s="332"/>
      <c r="CZ39" s="283">
        <v>19.8</v>
      </c>
      <c r="DA39" s="335"/>
      <c r="DB39" s="335"/>
      <c r="DC39" s="338"/>
      <c r="DD39" s="288">
        <v>6286784</v>
      </c>
      <c r="DE39" s="313"/>
      <c r="DF39" s="313"/>
      <c r="DG39" s="313"/>
      <c r="DH39" s="313"/>
      <c r="DI39" s="313"/>
      <c r="DJ39" s="313"/>
      <c r="DK39" s="332"/>
      <c r="DL39" s="288" t="s">
        <v>204</v>
      </c>
      <c r="DM39" s="313"/>
      <c r="DN39" s="313"/>
      <c r="DO39" s="313"/>
      <c r="DP39" s="313"/>
      <c r="DQ39" s="313"/>
      <c r="DR39" s="313"/>
      <c r="DS39" s="313"/>
      <c r="DT39" s="313"/>
      <c r="DU39" s="313"/>
      <c r="DV39" s="332"/>
      <c r="DW39" s="283" t="s">
        <v>204</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319991</v>
      </c>
      <c r="S40" s="217"/>
      <c r="T40" s="217"/>
      <c r="U40" s="217"/>
      <c r="V40" s="217"/>
      <c r="W40" s="217"/>
      <c r="X40" s="217"/>
      <c r="Y40" s="279"/>
      <c r="Z40" s="282">
        <v>0.2</v>
      </c>
      <c r="AA40" s="282"/>
      <c r="AB40" s="282"/>
      <c r="AC40" s="282"/>
      <c r="AD40" s="287" t="s">
        <v>204</v>
      </c>
      <c r="AE40" s="287"/>
      <c r="AF40" s="287"/>
      <c r="AG40" s="287"/>
      <c r="AH40" s="287"/>
      <c r="AI40" s="287"/>
      <c r="AJ40" s="287"/>
      <c r="AK40" s="287"/>
      <c r="AL40" s="283" t="s">
        <v>204</v>
      </c>
      <c r="AM40" s="238"/>
      <c r="AN40" s="238"/>
      <c r="AO40" s="296"/>
      <c r="AQ40" s="302" t="s">
        <v>32</v>
      </c>
      <c r="AR40" s="111"/>
      <c r="AS40" s="111"/>
      <c r="AT40" s="111"/>
      <c r="AU40" s="111"/>
      <c r="AV40" s="111"/>
      <c r="AW40" s="111"/>
      <c r="AX40" s="111"/>
      <c r="AY40" s="310"/>
      <c r="AZ40" s="274">
        <v>84418</v>
      </c>
      <c r="BA40" s="217"/>
      <c r="BB40" s="217"/>
      <c r="BC40" s="217"/>
      <c r="BD40" s="313"/>
      <c r="BE40" s="313"/>
      <c r="BF40" s="316"/>
      <c r="BG40" s="299" t="s">
        <v>426</v>
      </c>
      <c r="BH40" s="29"/>
      <c r="BI40" s="29"/>
      <c r="BJ40" s="29"/>
      <c r="BK40" s="29"/>
      <c r="BL40" s="29"/>
      <c r="BM40" s="1" t="s">
        <v>197</v>
      </c>
      <c r="BN40" s="1"/>
      <c r="BO40" s="1"/>
      <c r="BP40" s="1"/>
      <c r="BQ40" s="1"/>
      <c r="BR40" s="1"/>
      <c r="BS40" s="1"/>
      <c r="BT40" s="1"/>
      <c r="BU40" s="269"/>
      <c r="BV40" s="274">
        <v>95</v>
      </c>
      <c r="BW40" s="217"/>
      <c r="BX40" s="217"/>
      <c r="BY40" s="217"/>
      <c r="BZ40" s="217"/>
      <c r="CA40" s="217"/>
      <c r="CB40" s="326"/>
      <c r="CD40" s="261" t="s">
        <v>369</v>
      </c>
      <c r="CE40" s="1"/>
      <c r="CF40" s="1"/>
      <c r="CG40" s="1"/>
      <c r="CH40" s="1"/>
      <c r="CI40" s="1"/>
      <c r="CJ40" s="1"/>
      <c r="CK40" s="1"/>
      <c r="CL40" s="1"/>
      <c r="CM40" s="1"/>
      <c r="CN40" s="1"/>
      <c r="CO40" s="1"/>
      <c r="CP40" s="1"/>
      <c r="CQ40" s="269"/>
      <c r="CR40" s="274">
        <v>2102480</v>
      </c>
      <c r="CS40" s="217"/>
      <c r="CT40" s="217"/>
      <c r="CU40" s="217"/>
      <c r="CV40" s="217"/>
      <c r="CW40" s="217"/>
      <c r="CX40" s="217"/>
      <c r="CY40" s="279"/>
      <c r="CZ40" s="283">
        <v>1.6</v>
      </c>
      <c r="DA40" s="335"/>
      <c r="DB40" s="335"/>
      <c r="DC40" s="338"/>
      <c r="DD40" s="288">
        <v>203982</v>
      </c>
      <c r="DE40" s="217"/>
      <c r="DF40" s="217"/>
      <c r="DG40" s="217"/>
      <c r="DH40" s="217"/>
      <c r="DI40" s="217"/>
      <c r="DJ40" s="217"/>
      <c r="DK40" s="279"/>
      <c r="DL40" s="288">
        <v>203639</v>
      </c>
      <c r="DM40" s="217"/>
      <c r="DN40" s="217"/>
      <c r="DO40" s="217"/>
      <c r="DP40" s="217"/>
      <c r="DQ40" s="217"/>
      <c r="DR40" s="217"/>
      <c r="DS40" s="217"/>
      <c r="DT40" s="217"/>
      <c r="DU40" s="217"/>
      <c r="DV40" s="279"/>
      <c r="DW40" s="283">
        <v>0.5</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133140300</v>
      </c>
      <c r="S41" s="277"/>
      <c r="T41" s="277"/>
      <c r="U41" s="277"/>
      <c r="V41" s="277"/>
      <c r="W41" s="277"/>
      <c r="X41" s="277"/>
      <c r="Y41" s="280"/>
      <c r="Z41" s="284">
        <v>100</v>
      </c>
      <c r="AA41" s="284"/>
      <c r="AB41" s="284"/>
      <c r="AC41" s="284"/>
      <c r="AD41" s="289">
        <v>42503040</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1706216</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204</v>
      </c>
      <c r="BW41" s="217"/>
      <c r="BX41" s="217"/>
      <c r="BY41" s="217"/>
      <c r="BZ41" s="217"/>
      <c r="CA41" s="217"/>
      <c r="CB41" s="326"/>
      <c r="CD41" s="261" t="s">
        <v>286</v>
      </c>
      <c r="CE41" s="1"/>
      <c r="CF41" s="1"/>
      <c r="CG41" s="1"/>
      <c r="CH41" s="1"/>
      <c r="CI41" s="1"/>
      <c r="CJ41" s="1"/>
      <c r="CK41" s="1"/>
      <c r="CL41" s="1"/>
      <c r="CM41" s="1"/>
      <c r="CN41" s="1"/>
      <c r="CO41" s="1"/>
      <c r="CP41" s="1"/>
      <c r="CQ41" s="269"/>
      <c r="CR41" s="274" t="s">
        <v>204</v>
      </c>
      <c r="CS41" s="313"/>
      <c r="CT41" s="313"/>
      <c r="CU41" s="313"/>
      <c r="CV41" s="313"/>
      <c r="CW41" s="313"/>
      <c r="CX41" s="313"/>
      <c r="CY41" s="332"/>
      <c r="CZ41" s="283" t="s">
        <v>204</v>
      </c>
      <c r="DA41" s="335"/>
      <c r="DB41" s="335"/>
      <c r="DC41" s="338"/>
      <c r="DD41" s="288" t="s">
        <v>204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5670184</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403</v>
      </c>
      <c r="BW42" s="277"/>
      <c r="BX42" s="277"/>
      <c r="BY42" s="277"/>
      <c r="BZ42" s="277"/>
      <c r="CA42" s="277"/>
      <c r="CB42" s="327"/>
      <c r="CD42" s="261" t="s">
        <v>281</v>
      </c>
      <c r="CE42" s="1"/>
      <c r="CF42" s="1"/>
      <c r="CG42" s="1"/>
      <c r="CH42" s="1"/>
      <c r="CI42" s="1"/>
      <c r="CJ42" s="1"/>
      <c r="CK42" s="1"/>
      <c r="CL42" s="1"/>
      <c r="CM42" s="1"/>
      <c r="CN42" s="1"/>
      <c r="CO42" s="1"/>
      <c r="CP42" s="1"/>
      <c r="CQ42" s="269"/>
      <c r="CR42" s="274">
        <v>14660160</v>
      </c>
      <c r="CS42" s="313"/>
      <c r="CT42" s="313"/>
      <c r="CU42" s="313"/>
      <c r="CV42" s="313"/>
      <c r="CW42" s="313"/>
      <c r="CX42" s="313"/>
      <c r="CY42" s="332"/>
      <c r="CZ42" s="283">
        <v>11.3</v>
      </c>
      <c r="DA42" s="335"/>
      <c r="DB42" s="335"/>
      <c r="DC42" s="338"/>
      <c r="DD42" s="288">
        <v>3676870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53</v>
      </c>
      <c r="CD43" s="261" t="s">
        <v>90</v>
      </c>
      <c r="CE43" s="1"/>
      <c r="CF43" s="1"/>
      <c r="CG43" s="1"/>
      <c r="CH43" s="1"/>
      <c r="CI43" s="1"/>
      <c r="CJ43" s="1"/>
      <c r="CK43" s="1"/>
      <c r="CL43" s="1"/>
      <c r="CM43" s="1"/>
      <c r="CN43" s="1"/>
      <c r="CO43" s="1"/>
      <c r="CP43" s="1"/>
      <c r="CQ43" s="269"/>
      <c r="CR43" s="274">
        <v>191749</v>
      </c>
      <c r="CS43" s="313"/>
      <c r="CT43" s="313"/>
      <c r="CU43" s="313"/>
      <c r="CV43" s="313"/>
      <c r="CW43" s="313"/>
      <c r="CX43" s="313"/>
      <c r="CY43" s="332"/>
      <c r="CZ43" s="283">
        <v>0.1</v>
      </c>
      <c r="DA43" s="335"/>
      <c r="DB43" s="335"/>
      <c r="DC43" s="338"/>
      <c r="DD43" s="288">
        <v>169182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430</v>
      </c>
      <c r="CG44" s="1"/>
      <c r="CH44" s="1"/>
      <c r="CI44" s="1"/>
      <c r="CJ44" s="1"/>
      <c r="CK44" s="1"/>
      <c r="CL44" s="1"/>
      <c r="CM44" s="1"/>
      <c r="CN44" s="1"/>
      <c r="CO44" s="1"/>
      <c r="CP44" s="1"/>
      <c r="CQ44" s="269"/>
      <c r="CR44" s="274">
        <v>13792905</v>
      </c>
      <c r="CS44" s="217"/>
      <c r="CT44" s="217"/>
      <c r="CU44" s="217"/>
      <c r="CV44" s="217"/>
      <c r="CW44" s="217"/>
      <c r="CX44" s="217"/>
      <c r="CY44" s="279"/>
      <c r="CZ44" s="283">
        <v>10.6</v>
      </c>
      <c r="DA44" s="238"/>
      <c r="DB44" s="238"/>
      <c r="DC44" s="285"/>
      <c r="DD44" s="288">
        <v>3565405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9239125</v>
      </c>
      <c r="CS45" s="313"/>
      <c r="CT45" s="313"/>
      <c r="CU45" s="313"/>
      <c r="CV45" s="313"/>
      <c r="CW45" s="313"/>
      <c r="CX45" s="313"/>
      <c r="CY45" s="332"/>
      <c r="CZ45" s="283">
        <v>7.1</v>
      </c>
      <c r="DA45" s="335"/>
      <c r="DB45" s="335"/>
      <c r="DC45" s="338"/>
      <c r="DD45" s="288">
        <v>739643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4410073</v>
      </c>
      <c r="CS46" s="217"/>
      <c r="CT46" s="217"/>
      <c r="CU46" s="217"/>
      <c r="CV46" s="217"/>
      <c r="CW46" s="217"/>
      <c r="CX46" s="217"/>
      <c r="CY46" s="279"/>
      <c r="CZ46" s="283">
        <v>3.4</v>
      </c>
      <c r="DA46" s="238"/>
      <c r="DB46" s="238"/>
      <c r="DC46" s="285"/>
      <c r="DD46" s="288">
        <v>2767455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867255</v>
      </c>
      <c r="CS47" s="313"/>
      <c r="CT47" s="313"/>
      <c r="CU47" s="313"/>
      <c r="CV47" s="313"/>
      <c r="CW47" s="313"/>
      <c r="CX47" s="313"/>
      <c r="CY47" s="332"/>
      <c r="CZ47" s="283">
        <v>0.7</v>
      </c>
      <c r="DA47" s="335"/>
      <c r="DB47" s="335"/>
      <c r="DC47" s="338"/>
      <c r="DD47" s="288">
        <v>111465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204</v>
      </c>
      <c r="CS48" s="217"/>
      <c r="CT48" s="217"/>
      <c r="CU48" s="217"/>
      <c r="CV48" s="217"/>
      <c r="CW48" s="217"/>
      <c r="CX48" s="217"/>
      <c r="CY48" s="279"/>
      <c r="CZ48" s="283" t="s">
        <v>204</v>
      </c>
      <c r="DA48" s="238"/>
      <c r="DB48" s="238"/>
      <c r="DC48" s="285"/>
      <c r="DD48" s="288" t="s">
        <v>204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129988378</v>
      </c>
      <c r="CS49" s="312"/>
      <c r="CT49" s="312"/>
      <c r="CU49" s="312"/>
      <c r="CV49" s="312"/>
      <c r="CW49" s="312"/>
      <c r="CX49" s="312"/>
      <c r="CY49" s="333"/>
      <c r="CZ49" s="292">
        <v>100</v>
      </c>
      <c r="DA49" s="336"/>
      <c r="DB49" s="336"/>
      <c r="DC49" s="339"/>
      <c r="DD49" s="342">
        <v>69372273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6ci4zw3qCmLOL41Gg5s9gx/DPh8p6yJ7q5XbDsie2tnvgLwp3rJvU+sAcM2+VEA7HvzDLgf0Pi4Rx+aO6/KGfQ==" saltValue="ijczhhKmk7amBk9lgwP5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A1:EA135"/>
  <sheetViews>
    <sheetView view="pageBreakPre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17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179</v>
      </c>
      <c r="R5" s="447"/>
      <c r="S5" s="447"/>
      <c r="T5" s="447"/>
      <c r="U5" s="458"/>
      <c r="V5" s="435" t="s">
        <v>439</v>
      </c>
      <c r="W5" s="447"/>
      <c r="X5" s="447"/>
      <c r="Y5" s="447"/>
      <c r="Z5" s="458"/>
      <c r="AA5" s="435" t="s">
        <v>440</v>
      </c>
      <c r="AB5" s="447"/>
      <c r="AC5" s="447"/>
      <c r="AD5" s="447"/>
      <c r="AE5" s="447"/>
      <c r="AF5" s="504" t="s">
        <v>177</v>
      </c>
      <c r="AG5" s="447"/>
      <c r="AH5" s="447"/>
      <c r="AI5" s="447"/>
      <c r="AJ5" s="522"/>
      <c r="AK5" s="447" t="s">
        <v>441</v>
      </c>
      <c r="AL5" s="447"/>
      <c r="AM5" s="447"/>
      <c r="AN5" s="447"/>
      <c r="AO5" s="458"/>
      <c r="AP5" s="435" t="s">
        <v>442</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318</v>
      </c>
      <c r="CN5" s="447"/>
      <c r="CO5" s="447"/>
      <c r="CP5" s="447"/>
      <c r="CQ5" s="458"/>
      <c r="CR5" s="435" t="s">
        <v>245</v>
      </c>
      <c r="CS5" s="447"/>
      <c r="CT5" s="447"/>
      <c r="CU5" s="447"/>
      <c r="CV5" s="458"/>
      <c r="CW5" s="435" t="s">
        <v>54</v>
      </c>
      <c r="CX5" s="447"/>
      <c r="CY5" s="447"/>
      <c r="CZ5" s="447"/>
      <c r="DA5" s="458"/>
      <c r="DB5" s="435" t="s">
        <v>448</v>
      </c>
      <c r="DC5" s="447"/>
      <c r="DD5" s="447"/>
      <c r="DE5" s="447"/>
      <c r="DF5" s="458"/>
      <c r="DG5" s="700" t="s">
        <v>148</v>
      </c>
      <c r="DH5" s="703"/>
      <c r="DI5" s="703"/>
      <c r="DJ5" s="703"/>
      <c r="DK5" s="708"/>
      <c r="DL5" s="700" t="s">
        <v>450</v>
      </c>
      <c r="DM5" s="703"/>
      <c r="DN5" s="703"/>
      <c r="DO5" s="703"/>
      <c r="DP5" s="708"/>
      <c r="DQ5" s="435" t="s">
        <v>452</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133620</v>
      </c>
      <c r="R7" s="449"/>
      <c r="S7" s="449"/>
      <c r="T7" s="449"/>
      <c r="U7" s="449"/>
      <c r="V7" s="449">
        <v>130468</v>
      </c>
      <c r="W7" s="449"/>
      <c r="X7" s="449"/>
      <c r="Y7" s="449"/>
      <c r="Z7" s="449"/>
      <c r="AA7" s="449">
        <v>3152</v>
      </c>
      <c r="AB7" s="449"/>
      <c r="AC7" s="449"/>
      <c r="AD7" s="449"/>
      <c r="AE7" s="492"/>
      <c r="AF7" s="506">
        <v>1545</v>
      </c>
      <c r="AG7" s="519"/>
      <c r="AH7" s="519"/>
      <c r="AI7" s="519"/>
      <c r="AJ7" s="524"/>
      <c r="AK7" s="532">
        <v>23490</v>
      </c>
      <c r="AL7" s="449"/>
      <c r="AM7" s="449"/>
      <c r="AN7" s="449"/>
      <c r="AO7" s="449"/>
      <c r="AP7" s="449">
        <v>64933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190</v>
      </c>
      <c r="BT7" s="419"/>
      <c r="BU7" s="419"/>
      <c r="BV7" s="419"/>
      <c r="BW7" s="419"/>
      <c r="BX7" s="419"/>
      <c r="BY7" s="419"/>
      <c r="BZ7" s="419"/>
      <c r="CA7" s="419"/>
      <c r="CB7" s="419"/>
      <c r="CC7" s="419"/>
      <c r="CD7" s="419"/>
      <c r="CE7" s="419"/>
      <c r="CF7" s="419"/>
      <c r="CG7" s="431"/>
      <c r="CH7" s="663">
        <v>17</v>
      </c>
      <c r="CI7" s="666"/>
      <c r="CJ7" s="666"/>
      <c r="CK7" s="666"/>
      <c r="CL7" s="681"/>
      <c r="CM7" s="663">
        <v>444</v>
      </c>
      <c r="CN7" s="666"/>
      <c r="CO7" s="666"/>
      <c r="CP7" s="666"/>
      <c r="CQ7" s="681"/>
      <c r="CR7" s="663">
        <v>18</v>
      </c>
      <c r="CS7" s="666"/>
      <c r="CT7" s="666"/>
      <c r="CU7" s="666"/>
      <c r="CV7" s="681"/>
      <c r="CW7" s="663" t="s">
        <v>204</v>
      </c>
      <c r="CX7" s="666"/>
      <c r="CY7" s="666"/>
      <c r="CZ7" s="666"/>
      <c r="DA7" s="681"/>
      <c r="DB7" s="663">
        <v>15</v>
      </c>
      <c r="DC7" s="666"/>
      <c r="DD7" s="666"/>
      <c r="DE7" s="666"/>
      <c r="DF7" s="681"/>
      <c r="DG7" s="663" t="s">
        <v>204</v>
      </c>
      <c r="DH7" s="666"/>
      <c r="DI7" s="666"/>
      <c r="DJ7" s="666"/>
      <c r="DK7" s="681"/>
      <c r="DL7" s="663" t="s">
        <v>204</v>
      </c>
      <c r="DM7" s="666"/>
      <c r="DN7" s="666"/>
      <c r="DO7" s="666"/>
      <c r="DP7" s="681"/>
      <c r="DQ7" s="663" t="s">
        <v>204</v>
      </c>
      <c r="DR7" s="666"/>
      <c r="DS7" s="666"/>
      <c r="DT7" s="666"/>
      <c r="DU7" s="681"/>
      <c r="DV7" s="399"/>
      <c r="DW7" s="419"/>
      <c r="DX7" s="419"/>
      <c r="DY7" s="419"/>
      <c r="DZ7" s="717"/>
      <c r="EA7" s="576"/>
    </row>
    <row r="8" spans="1:131" s="364" customFormat="1" ht="26.25" customHeight="1">
      <c r="A8" s="373">
        <v>2</v>
      </c>
      <c r="B8" s="400" t="s">
        <v>338</v>
      </c>
      <c r="C8" s="420"/>
      <c r="D8" s="420"/>
      <c r="E8" s="420"/>
      <c r="F8" s="420"/>
      <c r="G8" s="420"/>
      <c r="H8" s="420"/>
      <c r="I8" s="420"/>
      <c r="J8" s="420"/>
      <c r="K8" s="420"/>
      <c r="L8" s="420"/>
      <c r="M8" s="420"/>
      <c r="N8" s="420"/>
      <c r="O8" s="420"/>
      <c r="P8" s="432"/>
      <c r="Q8" s="438">
        <v>22</v>
      </c>
      <c r="R8" s="450"/>
      <c r="S8" s="450"/>
      <c r="T8" s="450"/>
      <c r="U8" s="450"/>
      <c r="V8" s="450">
        <v>22</v>
      </c>
      <c r="W8" s="450"/>
      <c r="X8" s="450"/>
      <c r="Y8" s="450"/>
      <c r="Z8" s="450"/>
      <c r="AA8" s="450" t="s">
        <v>204</v>
      </c>
      <c r="AB8" s="450"/>
      <c r="AC8" s="450"/>
      <c r="AD8" s="450"/>
      <c r="AE8" s="461"/>
      <c r="AF8" s="507" t="s">
        <v>204</v>
      </c>
      <c r="AG8" s="456"/>
      <c r="AH8" s="456"/>
      <c r="AI8" s="456"/>
      <c r="AJ8" s="525"/>
      <c r="AK8" s="460">
        <v>2</v>
      </c>
      <c r="AL8" s="450"/>
      <c r="AM8" s="450"/>
      <c r="AN8" s="450"/>
      <c r="AO8" s="450"/>
      <c r="AP8" s="450">
        <v>45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462</v>
      </c>
      <c r="BT8" s="420"/>
      <c r="BU8" s="420"/>
      <c r="BV8" s="420"/>
      <c r="BW8" s="420"/>
      <c r="BX8" s="420"/>
      <c r="BY8" s="420"/>
      <c r="BZ8" s="420"/>
      <c r="CA8" s="420"/>
      <c r="CB8" s="420"/>
      <c r="CC8" s="420"/>
      <c r="CD8" s="420"/>
      <c r="CE8" s="420"/>
      <c r="CF8" s="420"/>
      <c r="CG8" s="432"/>
      <c r="CH8" s="444">
        <v>23</v>
      </c>
      <c r="CI8" s="456"/>
      <c r="CJ8" s="456"/>
      <c r="CK8" s="456"/>
      <c r="CL8" s="682"/>
      <c r="CM8" s="444">
        <v>832</v>
      </c>
      <c r="CN8" s="456"/>
      <c r="CO8" s="456"/>
      <c r="CP8" s="456"/>
      <c r="CQ8" s="682"/>
      <c r="CR8" s="444">
        <v>10</v>
      </c>
      <c r="CS8" s="456"/>
      <c r="CT8" s="456"/>
      <c r="CU8" s="456"/>
      <c r="CV8" s="682"/>
      <c r="CW8" s="444" t="s">
        <v>204</v>
      </c>
      <c r="CX8" s="456"/>
      <c r="CY8" s="456"/>
      <c r="CZ8" s="456"/>
      <c r="DA8" s="682"/>
      <c r="DB8" s="444">
        <v>950</v>
      </c>
      <c r="DC8" s="456"/>
      <c r="DD8" s="456"/>
      <c r="DE8" s="456"/>
      <c r="DF8" s="682"/>
      <c r="DG8" s="444" t="s">
        <v>204</v>
      </c>
      <c r="DH8" s="456"/>
      <c r="DI8" s="456"/>
      <c r="DJ8" s="456"/>
      <c r="DK8" s="682"/>
      <c r="DL8" s="444" t="s">
        <v>204</v>
      </c>
      <c r="DM8" s="456"/>
      <c r="DN8" s="456"/>
      <c r="DO8" s="456"/>
      <c r="DP8" s="682"/>
      <c r="DQ8" s="444" t="s">
        <v>204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542</v>
      </c>
      <c r="BT9" s="420"/>
      <c r="BU9" s="420"/>
      <c r="BV9" s="420"/>
      <c r="BW9" s="420"/>
      <c r="BX9" s="420"/>
      <c r="BY9" s="420"/>
      <c r="BZ9" s="420"/>
      <c r="CA9" s="420"/>
      <c r="CB9" s="420"/>
      <c r="CC9" s="420"/>
      <c r="CD9" s="420"/>
      <c r="CE9" s="420"/>
      <c r="CF9" s="420"/>
      <c r="CG9" s="432"/>
      <c r="CH9" s="444">
        <v>-53</v>
      </c>
      <c r="CI9" s="456"/>
      <c r="CJ9" s="456"/>
      <c r="CK9" s="456"/>
      <c r="CL9" s="682"/>
      <c r="CM9" s="444">
        <v>416</v>
      </c>
      <c r="CN9" s="456"/>
      <c r="CO9" s="456"/>
      <c r="CP9" s="456"/>
      <c r="CQ9" s="682"/>
      <c r="CR9" s="444">
        <v>0</v>
      </c>
      <c r="CS9" s="456"/>
      <c r="CT9" s="456"/>
      <c r="CU9" s="456"/>
      <c r="CV9" s="682"/>
      <c r="CW9" s="444">
        <v>37</v>
      </c>
      <c r="CX9" s="456"/>
      <c r="CY9" s="456"/>
      <c r="CZ9" s="456"/>
      <c r="DA9" s="682"/>
      <c r="DB9" s="444" t="s">
        <v>204</v>
      </c>
      <c r="DC9" s="456"/>
      <c r="DD9" s="456"/>
      <c r="DE9" s="456"/>
      <c r="DF9" s="682"/>
      <c r="DG9" s="444" t="s">
        <v>204</v>
      </c>
      <c r="DH9" s="456"/>
      <c r="DI9" s="456"/>
      <c r="DJ9" s="456"/>
      <c r="DK9" s="682"/>
      <c r="DL9" s="444" t="s">
        <v>204</v>
      </c>
      <c r="DM9" s="456"/>
      <c r="DN9" s="456"/>
      <c r="DO9" s="456"/>
      <c r="DP9" s="682"/>
      <c r="DQ9" s="444" t="s">
        <v>204</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323</v>
      </c>
      <c r="BT10" s="420"/>
      <c r="BU10" s="420"/>
      <c r="BV10" s="420"/>
      <c r="BW10" s="420"/>
      <c r="BX10" s="420"/>
      <c r="BY10" s="420"/>
      <c r="BZ10" s="420"/>
      <c r="CA10" s="420"/>
      <c r="CB10" s="420"/>
      <c r="CC10" s="420"/>
      <c r="CD10" s="420"/>
      <c r="CE10" s="420"/>
      <c r="CF10" s="420"/>
      <c r="CG10" s="432"/>
      <c r="CH10" s="444">
        <v>-1</v>
      </c>
      <c r="CI10" s="456"/>
      <c r="CJ10" s="456"/>
      <c r="CK10" s="456"/>
      <c r="CL10" s="682"/>
      <c r="CM10" s="444">
        <v>77</v>
      </c>
      <c r="CN10" s="456"/>
      <c r="CO10" s="456"/>
      <c r="CP10" s="456"/>
      <c r="CQ10" s="682"/>
      <c r="CR10" s="444">
        <v>30</v>
      </c>
      <c r="CS10" s="456"/>
      <c r="CT10" s="456"/>
      <c r="CU10" s="456"/>
      <c r="CV10" s="682"/>
      <c r="CW10" s="444">
        <v>2</v>
      </c>
      <c r="CX10" s="456"/>
      <c r="CY10" s="456"/>
      <c r="CZ10" s="456"/>
      <c r="DA10" s="682"/>
      <c r="DB10" s="444" t="s">
        <v>204</v>
      </c>
      <c r="DC10" s="456"/>
      <c r="DD10" s="456"/>
      <c r="DE10" s="456"/>
      <c r="DF10" s="682"/>
      <c r="DG10" s="444" t="s">
        <v>204</v>
      </c>
      <c r="DH10" s="456"/>
      <c r="DI10" s="456"/>
      <c r="DJ10" s="456"/>
      <c r="DK10" s="682"/>
      <c r="DL10" s="444" t="s">
        <v>204</v>
      </c>
      <c r="DM10" s="456"/>
      <c r="DN10" s="456"/>
      <c r="DO10" s="456"/>
      <c r="DP10" s="682"/>
      <c r="DQ10" s="444" t="s">
        <v>204</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267</v>
      </c>
      <c r="BT11" s="420"/>
      <c r="BU11" s="420"/>
      <c r="BV11" s="420"/>
      <c r="BW11" s="420"/>
      <c r="BX11" s="420"/>
      <c r="BY11" s="420"/>
      <c r="BZ11" s="420"/>
      <c r="CA11" s="420"/>
      <c r="CB11" s="420"/>
      <c r="CC11" s="420"/>
      <c r="CD11" s="420"/>
      <c r="CE11" s="420"/>
      <c r="CF11" s="420"/>
      <c r="CG11" s="432"/>
      <c r="CH11" s="444">
        <v>11</v>
      </c>
      <c r="CI11" s="456"/>
      <c r="CJ11" s="456"/>
      <c r="CK11" s="456"/>
      <c r="CL11" s="682"/>
      <c r="CM11" s="444">
        <v>161</v>
      </c>
      <c r="CN11" s="456"/>
      <c r="CO11" s="456"/>
      <c r="CP11" s="456"/>
      <c r="CQ11" s="682"/>
      <c r="CR11" s="444">
        <v>66</v>
      </c>
      <c r="CS11" s="456"/>
      <c r="CT11" s="456"/>
      <c r="CU11" s="456"/>
      <c r="CV11" s="682"/>
      <c r="CW11" s="444" t="s">
        <v>204</v>
      </c>
      <c r="CX11" s="456"/>
      <c r="CY11" s="456"/>
      <c r="CZ11" s="456"/>
      <c r="DA11" s="682"/>
      <c r="DB11" s="444" t="s">
        <v>204</v>
      </c>
      <c r="DC11" s="456"/>
      <c r="DD11" s="456"/>
      <c r="DE11" s="456"/>
      <c r="DF11" s="682"/>
      <c r="DG11" s="444" t="s">
        <v>204</v>
      </c>
      <c r="DH11" s="456"/>
      <c r="DI11" s="456"/>
      <c r="DJ11" s="456"/>
      <c r="DK11" s="682"/>
      <c r="DL11" s="444" t="s">
        <v>204</v>
      </c>
      <c r="DM11" s="456"/>
      <c r="DN11" s="456"/>
      <c r="DO11" s="456"/>
      <c r="DP11" s="682"/>
      <c r="DQ11" s="444" t="s">
        <v>204</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543</v>
      </c>
      <c r="BT12" s="420"/>
      <c r="BU12" s="420"/>
      <c r="BV12" s="420"/>
      <c r="BW12" s="420"/>
      <c r="BX12" s="420"/>
      <c r="BY12" s="420"/>
      <c r="BZ12" s="420"/>
      <c r="CA12" s="420"/>
      <c r="CB12" s="420"/>
      <c r="CC12" s="420"/>
      <c r="CD12" s="420"/>
      <c r="CE12" s="420"/>
      <c r="CF12" s="420"/>
      <c r="CG12" s="432"/>
      <c r="CH12" s="444">
        <v>-9</v>
      </c>
      <c r="CI12" s="456"/>
      <c r="CJ12" s="456"/>
      <c r="CK12" s="456"/>
      <c r="CL12" s="682"/>
      <c r="CM12" s="444">
        <v>39</v>
      </c>
      <c r="CN12" s="456"/>
      <c r="CO12" s="456"/>
      <c r="CP12" s="456"/>
      <c r="CQ12" s="682"/>
      <c r="CR12" s="444">
        <v>11</v>
      </c>
      <c r="CS12" s="456"/>
      <c r="CT12" s="456"/>
      <c r="CU12" s="456"/>
      <c r="CV12" s="682"/>
      <c r="CW12" s="444" t="s">
        <v>204</v>
      </c>
      <c r="CX12" s="456"/>
      <c r="CY12" s="456"/>
      <c r="CZ12" s="456"/>
      <c r="DA12" s="682"/>
      <c r="DB12" s="444" t="s">
        <v>204</v>
      </c>
      <c r="DC12" s="456"/>
      <c r="DD12" s="456"/>
      <c r="DE12" s="456"/>
      <c r="DF12" s="682"/>
      <c r="DG12" s="444" t="s">
        <v>204</v>
      </c>
      <c r="DH12" s="456"/>
      <c r="DI12" s="456"/>
      <c r="DJ12" s="456"/>
      <c r="DK12" s="682"/>
      <c r="DL12" s="444" t="s">
        <v>204</v>
      </c>
      <c r="DM12" s="456"/>
      <c r="DN12" s="456"/>
      <c r="DO12" s="456"/>
      <c r="DP12" s="682"/>
      <c r="DQ12" s="444" t="s">
        <v>204</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544</v>
      </c>
      <c r="BT13" s="420"/>
      <c r="BU13" s="420"/>
      <c r="BV13" s="420"/>
      <c r="BW13" s="420"/>
      <c r="BX13" s="420"/>
      <c r="BY13" s="420"/>
      <c r="BZ13" s="420"/>
      <c r="CA13" s="420"/>
      <c r="CB13" s="420"/>
      <c r="CC13" s="420"/>
      <c r="CD13" s="420"/>
      <c r="CE13" s="420"/>
      <c r="CF13" s="420"/>
      <c r="CG13" s="432"/>
      <c r="CH13" s="444">
        <v>8</v>
      </c>
      <c r="CI13" s="456"/>
      <c r="CJ13" s="456"/>
      <c r="CK13" s="456"/>
      <c r="CL13" s="682"/>
      <c r="CM13" s="444">
        <v>110</v>
      </c>
      <c r="CN13" s="456"/>
      <c r="CO13" s="456"/>
      <c r="CP13" s="456"/>
      <c r="CQ13" s="682"/>
      <c r="CR13" s="444">
        <v>61</v>
      </c>
      <c r="CS13" s="456"/>
      <c r="CT13" s="456"/>
      <c r="CU13" s="456"/>
      <c r="CV13" s="682"/>
      <c r="CW13" s="444" t="s">
        <v>204</v>
      </c>
      <c r="CX13" s="456"/>
      <c r="CY13" s="456"/>
      <c r="CZ13" s="456"/>
      <c r="DA13" s="682"/>
      <c r="DB13" s="444" t="s">
        <v>204</v>
      </c>
      <c r="DC13" s="456"/>
      <c r="DD13" s="456"/>
      <c r="DE13" s="456"/>
      <c r="DF13" s="682"/>
      <c r="DG13" s="444" t="s">
        <v>204</v>
      </c>
      <c r="DH13" s="456"/>
      <c r="DI13" s="456"/>
      <c r="DJ13" s="456"/>
      <c r="DK13" s="682"/>
      <c r="DL13" s="444" t="s">
        <v>204</v>
      </c>
      <c r="DM13" s="456"/>
      <c r="DN13" s="456"/>
      <c r="DO13" s="456"/>
      <c r="DP13" s="682"/>
      <c r="DQ13" s="444" t="s">
        <v>204</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545</v>
      </c>
      <c r="BT14" s="420"/>
      <c r="BU14" s="420"/>
      <c r="BV14" s="420"/>
      <c r="BW14" s="420"/>
      <c r="BX14" s="420"/>
      <c r="BY14" s="420"/>
      <c r="BZ14" s="420"/>
      <c r="CA14" s="420"/>
      <c r="CB14" s="420"/>
      <c r="CC14" s="420"/>
      <c r="CD14" s="420"/>
      <c r="CE14" s="420"/>
      <c r="CF14" s="420"/>
      <c r="CG14" s="432"/>
      <c r="CH14" s="444">
        <v>-1</v>
      </c>
      <c r="CI14" s="456"/>
      <c r="CJ14" s="456"/>
      <c r="CK14" s="456"/>
      <c r="CL14" s="682"/>
      <c r="CM14" s="444">
        <v>50</v>
      </c>
      <c r="CN14" s="456"/>
      <c r="CO14" s="456"/>
      <c r="CP14" s="456"/>
      <c r="CQ14" s="682"/>
      <c r="CR14" s="444">
        <v>1</v>
      </c>
      <c r="CS14" s="456"/>
      <c r="CT14" s="456"/>
      <c r="CU14" s="456"/>
      <c r="CV14" s="682"/>
      <c r="CW14" s="444">
        <v>17</v>
      </c>
      <c r="CX14" s="456"/>
      <c r="CY14" s="456"/>
      <c r="CZ14" s="456"/>
      <c r="DA14" s="682"/>
      <c r="DB14" s="444" t="s">
        <v>204</v>
      </c>
      <c r="DC14" s="456"/>
      <c r="DD14" s="456"/>
      <c r="DE14" s="456"/>
      <c r="DF14" s="682"/>
      <c r="DG14" s="444" t="s">
        <v>204</v>
      </c>
      <c r="DH14" s="456"/>
      <c r="DI14" s="456"/>
      <c r="DJ14" s="456"/>
      <c r="DK14" s="682"/>
      <c r="DL14" s="444" t="s">
        <v>204</v>
      </c>
      <c r="DM14" s="456"/>
      <c r="DN14" s="456"/>
      <c r="DO14" s="456"/>
      <c r="DP14" s="682"/>
      <c r="DQ14" s="444" t="s">
        <v>204</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546</v>
      </c>
      <c r="BT15" s="420"/>
      <c r="BU15" s="420"/>
      <c r="BV15" s="420"/>
      <c r="BW15" s="420"/>
      <c r="BX15" s="420"/>
      <c r="BY15" s="420"/>
      <c r="BZ15" s="420"/>
      <c r="CA15" s="420"/>
      <c r="CB15" s="420"/>
      <c r="CC15" s="420"/>
      <c r="CD15" s="420"/>
      <c r="CE15" s="420"/>
      <c r="CF15" s="420"/>
      <c r="CG15" s="432"/>
      <c r="CH15" s="444">
        <v>26</v>
      </c>
      <c r="CI15" s="456"/>
      <c r="CJ15" s="456"/>
      <c r="CK15" s="456"/>
      <c r="CL15" s="682"/>
      <c r="CM15" s="444">
        <v>18</v>
      </c>
      <c r="CN15" s="456"/>
      <c r="CO15" s="456"/>
      <c r="CP15" s="456"/>
      <c r="CQ15" s="682"/>
      <c r="CR15" s="444">
        <v>27</v>
      </c>
      <c r="CS15" s="456"/>
      <c r="CT15" s="456"/>
      <c r="CU15" s="456"/>
      <c r="CV15" s="682"/>
      <c r="CW15" s="444" t="s">
        <v>204</v>
      </c>
      <c r="CX15" s="456"/>
      <c r="CY15" s="456"/>
      <c r="CZ15" s="456"/>
      <c r="DA15" s="682"/>
      <c r="DB15" s="444">
        <v>500</v>
      </c>
      <c r="DC15" s="456"/>
      <c r="DD15" s="456"/>
      <c r="DE15" s="456"/>
      <c r="DF15" s="682"/>
      <c r="DG15" s="444" t="s">
        <v>204</v>
      </c>
      <c r="DH15" s="456"/>
      <c r="DI15" s="456"/>
      <c r="DJ15" s="456"/>
      <c r="DK15" s="682"/>
      <c r="DL15" s="444" t="s">
        <v>204</v>
      </c>
      <c r="DM15" s="456"/>
      <c r="DN15" s="456"/>
      <c r="DO15" s="456"/>
      <c r="DP15" s="682"/>
      <c r="DQ15" s="444" t="s">
        <v>204</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t="s">
        <v>362</v>
      </c>
      <c r="BT16" s="420"/>
      <c r="BU16" s="420"/>
      <c r="BV16" s="420"/>
      <c r="BW16" s="420"/>
      <c r="BX16" s="420"/>
      <c r="BY16" s="420"/>
      <c r="BZ16" s="420"/>
      <c r="CA16" s="420"/>
      <c r="CB16" s="420"/>
      <c r="CC16" s="420"/>
      <c r="CD16" s="420"/>
      <c r="CE16" s="420"/>
      <c r="CF16" s="420"/>
      <c r="CG16" s="432"/>
      <c r="CH16" s="444">
        <v>13</v>
      </c>
      <c r="CI16" s="456"/>
      <c r="CJ16" s="456"/>
      <c r="CK16" s="456"/>
      <c r="CL16" s="682"/>
      <c r="CM16" s="444">
        <v>19</v>
      </c>
      <c r="CN16" s="456"/>
      <c r="CO16" s="456"/>
      <c r="CP16" s="456"/>
      <c r="CQ16" s="682"/>
      <c r="CR16" s="444">
        <v>10</v>
      </c>
      <c r="CS16" s="456"/>
      <c r="CT16" s="456"/>
      <c r="CU16" s="456"/>
      <c r="CV16" s="682"/>
      <c r="CW16" s="444">
        <v>47</v>
      </c>
      <c r="CX16" s="456"/>
      <c r="CY16" s="456"/>
      <c r="CZ16" s="456"/>
      <c r="DA16" s="682"/>
      <c r="DB16" s="444" t="s">
        <v>204</v>
      </c>
      <c r="DC16" s="456"/>
      <c r="DD16" s="456"/>
      <c r="DE16" s="456"/>
      <c r="DF16" s="682"/>
      <c r="DG16" s="444" t="s">
        <v>204</v>
      </c>
      <c r="DH16" s="456"/>
      <c r="DI16" s="456"/>
      <c r="DJ16" s="456"/>
      <c r="DK16" s="682"/>
      <c r="DL16" s="444" t="s">
        <v>204</v>
      </c>
      <c r="DM16" s="456"/>
      <c r="DN16" s="456"/>
      <c r="DO16" s="456"/>
      <c r="DP16" s="682"/>
      <c r="DQ16" s="444" t="s">
        <v>204</v>
      </c>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303</v>
      </c>
      <c r="C23" s="421"/>
      <c r="D23" s="421"/>
      <c r="E23" s="421"/>
      <c r="F23" s="421"/>
      <c r="G23" s="421"/>
      <c r="H23" s="421"/>
      <c r="I23" s="421"/>
      <c r="J23" s="421"/>
      <c r="K23" s="421"/>
      <c r="L23" s="421"/>
      <c r="M23" s="421"/>
      <c r="N23" s="421"/>
      <c r="O23" s="421"/>
      <c r="P23" s="433"/>
      <c r="Q23" s="440">
        <v>133140</v>
      </c>
      <c r="R23" s="452"/>
      <c r="S23" s="452"/>
      <c r="T23" s="452"/>
      <c r="U23" s="452"/>
      <c r="V23" s="452">
        <v>129988</v>
      </c>
      <c r="W23" s="452"/>
      <c r="X23" s="452"/>
      <c r="Y23" s="452"/>
      <c r="Z23" s="452"/>
      <c r="AA23" s="452">
        <v>3152</v>
      </c>
      <c r="AB23" s="452"/>
      <c r="AC23" s="452"/>
      <c r="AD23" s="452"/>
      <c r="AE23" s="494"/>
      <c r="AF23" s="508">
        <v>1545</v>
      </c>
      <c r="AG23" s="452"/>
      <c r="AH23" s="452"/>
      <c r="AI23" s="452"/>
      <c r="AJ23" s="526"/>
      <c r="AK23" s="534"/>
      <c r="AL23" s="455"/>
      <c r="AM23" s="455"/>
      <c r="AN23" s="455"/>
      <c r="AO23" s="455"/>
      <c r="AP23" s="452">
        <v>64978</v>
      </c>
      <c r="AQ23" s="452"/>
      <c r="AR23" s="452"/>
      <c r="AS23" s="452"/>
      <c r="AT23" s="452"/>
      <c r="AU23" s="567"/>
      <c r="AV23" s="567"/>
      <c r="AW23" s="567"/>
      <c r="AX23" s="567"/>
      <c r="AY23" s="590"/>
      <c r="AZ23" s="595" t="s">
        <v>204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248</v>
      </c>
      <c r="AG26" s="520"/>
      <c r="AH26" s="520"/>
      <c r="AI26" s="520"/>
      <c r="AJ26" s="527"/>
      <c r="AK26" s="447" t="s">
        <v>390</v>
      </c>
      <c r="AL26" s="447"/>
      <c r="AM26" s="447"/>
      <c r="AN26" s="447"/>
      <c r="AO26" s="458"/>
      <c r="AP26" s="435" t="s">
        <v>357</v>
      </c>
      <c r="AQ26" s="447"/>
      <c r="AR26" s="447"/>
      <c r="AS26" s="447"/>
      <c r="AT26" s="458"/>
      <c r="AU26" s="435" t="s">
        <v>460</v>
      </c>
      <c r="AV26" s="447"/>
      <c r="AW26" s="447"/>
      <c r="AX26" s="447"/>
      <c r="AY26" s="458"/>
      <c r="AZ26" s="435" t="s">
        <v>461</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82</v>
      </c>
      <c r="C28" s="419"/>
      <c r="D28" s="419"/>
      <c r="E28" s="419"/>
      <c r="F28" s="419"/>
      <c r="G28" s="419"/>
      <c r="H28" s="419"/>
      <c r="I28" s="419"/>
      <c r="J28" s="419"/>
      <c r="K28" s="419"/>
      <c r="L28" s="419"/>
      <c r="M28" s="419"/>
      <c r="N28" s="419"/>
      <c r="O28" s="419"/>
      <c r="P28" s="431"/>
      <c r="Q28" s="441">
        <v>18914</v>
      </c>
      <c r="R28" s="453"/>
      <c r="S28" s="453"/>
      <c r="T28" s="453"/>
      <c r="U28" s="453"/>
      <c r="V28" s="453">
        <v>18907</v>
      </c>
      <c r="W28" s="453"/>
      <c r="X28" s="453"/>
      <c r="Y28" s="453"/>
      <c r="Z28" s="453"/>
      <c r="AA28" s="453">
        <v>7</v>
      </c>
      <c r="AB28" s="453"/>
      <c r="AC28" s="453"/>
      <c r="AD28" s="453"/>
      <c r="AE28" s="495"/>
      <c r="AF28" s="511">
        <v>7</v>
      </c>
      <c r="AG28" s="453"/>
      <c r="AH28" s="453"/>
      <c r="AI28" s="453"/>
      <c r="AJ28" s="529"/>
      <c r="AK28" s="535">
        <v>1743</v>
      </c>
      <c r="AL28" s="453"/>
      <c r="AM28" s="453"/>
      <c r="AN28" s="453"/>
      <c r="AO28" s="453"/>
      <c r="AP28" s="453" t="s">
        <v>204</v>
      </c>
      <c r="AQ28" s="453"/>
      <c r="AR28" s="453"/>
      <c r="AS28" s="453"/>
      <c r="AT28" s="453"/>
      <c r="AU28" s="453" t="s">
        <v>204</v>
      </c>
      <c r="AV28" s="453"/>
      <c r="AW28" s="453"/>
      <c r="AX28" s="453"/>
      <c r="AY28" s="453"/>
      <c r="AZ28" s="596" t="s">
        <v>204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463</v>
      </c>
      <c r="C29" s="420"/>
      <c r="D29" s="420"/>
      <c r="E29" s="420"/>
      <c r="F29" s="420"/>
      <c r="G29" s="420"/>
      <c r="H29" s="420"/>
      <c r="I29" s="420"/>
      <c r="J29" s="420"/>
      <c r="K29" s="420"/>
      <c r="L29" s="420"/>
      <c r="M29" s="420"/>
      <c r="N29" s="420"/>
      <c r="O29" s="420"/>
      <c r="P29" s="432"/>
      <c r="Q29" s="438">
        <v>26</v>
      </c>
      <c r="R29" s="450"/>
      <c r="S29" s="450"/>
      <c r="T29" s="450"/>
      <c r="U29" s="450"/>
      <c r="V29" s="450">
        <v>26</v>
      </c>
      <c r="W29" s="450"/>
      <c r="X29" s="450"/>
      <c r="Y29" s="450"/>
      <c r="Z29" s="450"/>
      <c r="AA29" s="450" t="s">
        <v>204</v>
      </c>
      <c r="AB29" s="450"/>
      <c r="AC29" s="450"/>
      <c r="AD29" s="450"/>
      <c r="AE29" s="461"/>
      <c r="AF29" s="507" t="s">
        <v>204</v>
      </c>
      <c r="AG29" s="456"/>
      <c r="AH29" s="456"/>
      <c r="AI29" s="456"/>
      <c r="AJ29" s="525"/>
      <c r="AK29" s="460">
        <v>10</v>
      </c>
      <c r="AL29" s="450"/>
      <c r="AM29" s="450"/>
      <c r="AN29" s="450"/>
      <c r="AO29" s="450"/>
      <c r="AP29" s="450" t="s">
        <v>204</v>
      </c>
      <c r="AQ29" s="450"/>
      <c r="AR29" s="450"/>
      <c r="AS29" s="450"/>
      <c r="AT29" s="450"/>
      <c r="AU29" s="450" t="s">
        <v>204</v>
      </c>
      <c r="AV29" s="450"/>
      <c r="AW29" s="450"/>
      <c r="AX29" s="450"/>
      <c r="AY29" s="450"/>
      <c r="AZ29" s="597" t="s">
        <v>204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464</v>
      </c>
      <c r="C30" s="420"/>
      <c r="D30" s="420"/>
      <c r="E30" s="420"/>
      <c r="F30" s="420"/>
      <c r="G30" s="420"/>
      <c r="H30" s="420"/>
      <c r="I30" s="420"/>
      <c r="J30" s="420"/>
      <c r="K30" s="420"/>
      <c r="L30" s="420"/>
      <c r="M30" s="420"/>
      <c r="N30" s="420"/>
      <c r="O30" s="420"/>
      <c r="P30" s="432"/>
      <c r="Q30" s="438">
        <v>2230</v>
      </c>
      <c r="R30" s="450"/>
      <c r="S30" s="450"/>
      <c r="T30" s="450"/>
      <c r="U30" s="450"/>
      <c r="V30" s="450">
        <v>2222</v>
      </c>
      <c r="W30" s="450"/>
      <c r="X30" s="450"/>
      <c r="Y30" s="450"/>
      <c r="Z30" s="450"/>
      <c r="AA30" s="450">
        <v>8</v>
      </c>
      <c r="AB30" s="450"/>
      <c r="AC30" s="450"/>
      <c r="AD30" s="450"/>
      <c r="AE30" s="461"/>
      <c r="AF30" s="507">
        <v>8</v>
      </c>
      <c r="AG30" s="456"/>
      <c r="AH30" s="456"/>
      <c r="AI30" s="456"/>
      <c r="AJ30" s="525"/>
      <c r="AK30" s="460">
        <v>726</v>
      </c>
      <c r="AL30" s="450"/>
      <c r="AM30" s="450"/>
      <c r="AN30" s="450"/>
      <c r="AO30" s="450"/>
      <c r="AP30" s="450" t="s">
        <v>204</v>
      </c>
      <c r="AQ30" s="450"/>
      <c r="AR30" s="450"/>
      <c r="AS30" s="450"/>
      <c r="AT30" s="450"/>
      <c r="AU30" s="450" t="s">
        <v>204</v>
      </c>
      <c r="AV30" s="450"/>
      <c r="AW30" s="450"/>
      <c r="AX30" s="450"/>
      <c r="AY30" s="450"/>
      <c r="AZ30" s="597" t="s">
        <v>204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181</v>
      </c>
      <c r="C31" s="420"/>
      <c r="D31" s="420"/>
      <c r="E31" s="420"/>
      <c r="F31" s="420"/>
      <c r="G31" s="420"/>
      <c r="H31" s="420"/>
      <c r="I31" s="420"/>
      <c r="J31" s="420"/>
      <c r="K31" s="420"/>
      <c r="L31" s="420"/>
      <c r="M31" s="420"/>
      <c r="N31" s="420"/>
      <c r="O31" s="420"/>
      <c r="P31" s="432"/>
      <c r="Q31" s="438">
        <v>18581</v>
      </c>
      <c r="R31" s="450"/>
      <c r="S31" s="450"/>
      <c r="T31" s="450"/>
      <c r="U31" s="450"/>
      <c r="V31" s="450">
        <v>18047</v>
      </c>
      <c r="W31" s="450"/>
      <c r="X31" s="450"/>
      <c r="Y31" s="450"/>
      <c r="Z31" s="450"/>
      <c r="AA31" s="450">
        <v>534</v>
      </c>
      <c r="AB31" s="450"/>
      <c r="AC31" s="450"/>
      <c r="AD31" s="450"/>
      <c r="AE31" s="461"/>
      <c r="AF31" s="507">
        <v>534</v>
      </c>
      <c r="AG31" s="456"/>
      <c r="AH31" s="456"/>
      <c r="AI31" s="456"/>
      <c r="AJ31" s="525"/>
      <c r="AK31" s="460">
        <v>2838</v>
      </c>
      <c r="AL31" s="450"/>
      <c r="AM31" s="450"/>
      <c r="AN31" s="450"/>
      <c r="AO31" s="450"/>
      <c r="AP31" s="450" t="s">
        <v>204</v>
      </c>
      <c r="AQ31" s="450"/>
      <c r="AR31" s="450"/>
      <c r="AS31" s="450"/>
      <c r="AT31" s="450"/>
      <c r="AU31" s="450" t="s">
        <v>204</v>
      </c>
      <c r="AV31" s="450"/>
      <c r="AW31" s="450"/>
      <c r="AX31" s="450"/>
      <c r="AY31" s="450"/>
      <c r="AZ31" s="597" t="s">
        <v>204</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2156</v>
      </c>
      <c r="R32" s="450"/>
      <c r="S32" s="450"/>
      <c r="T32" s="450"/>
      <c r="U32" s="450"/>
      <c r="V32" s="450">
        <v>2109</v>
      </c>
      <c r="W32" s="450"/>
      <c r="X32" s="450"/>
      <c r="Y32" s="450"/>
      <c r="Z32" s="450"/>
      <c r="AA32" s="450">
        <v>47</v>
      </c>
      <c r="AB32" s="450"/>
      <c r="AC32" s="450"/>
      <c r="AD32" s="450"/>
      <c r="AE32" s="461"/>
      <c r="AF32" s="507">
        <v>3054</v>
      </c>
      <c r="AG32" s="456"/>
      <c r="AH32" s="456"/>
      <c r="AI32" s="456"/>
      <c r="AJ32" s="525"/>
      <c r="AK32" s="460">
        <v>184</v>
      </c>
      <c r="AL32" s="450"/>
      <c r="AM32" s="450"/>
      <c r="AN32" s="450"/>
      <c r="AO32" s="450"/>
      <c r="AP32" s="450">
        <v>10548</v>
      </c>
      <c r="AQ32" s="450"/>
      <c r="AR32" s="450"/>
      <c r="AS32" s="450"/>
      <c r="AT32" s="450"/>
      <c r="AU32" s="450">
        <v>63</v>
      </c>
      <c r="AV32" s="450"/>
      <c r="AW32" s="450"/>
      <c r="AX32" s="450"/>
      <c r="AY32" s="450"/>
      <c r="AZ32" s="597" t="s">
        <v>204</v>
      </c>
      <c r="BA32" s="597"/>
      <c r="BB32" s="597"/>
      <c r="BC32" s="597"/>
      <c r="BD32" s="597"/>
      <c r="BE32" s="565" t="s">
        <v>466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311</v>
      </c>
      <c r="C33" s="420"/>
      <c r="D33" s="420"/>
      <c r="E33" s="420"/>
      <c r="F33" s="420"/>
      <c r="G33" s="420"/>
      <c r="H33" s="420"/>
      <c r="I33" s="420"/>
      <c r="J33" s="420"/>
      <c r="K33" s="420"/>
      <c r="L33" s="420"/>
      <c r="M33" s="420"/>
      <c r="N33" s="420"/>
      <c r="O33" s="420"/>
      <c r="P33" s="432"/>
      <c r="Q33" s="438">
        <v>2719</v>
      </c>
      <c r="R33" s="450"/>
      <c r="S33" s="450"/>
      <c r="T33" s="450"/>
      <c r="U33" s="450"/>
      <c r="V33" s="450">
        <v>2647</v>
      </c>
      <c r="W33" s="450"/>
      <c r="X33" s="450"/>
      <c r="Y33" s="450"/>
      <c r="Z33" s="450"/>
      <c r="AA33" s="450">
        <v>72</v>
      </c>
      <c r="AB33" s="450"/>
      <c r="AC33" s="450"/>
      <c r="AD33" s="450"/>
      <c r="AE33" s="461"/>
      <c r="AF33" s="507">
        <v>545</v>
      </c>
      <c r="AG33" s="456"/>
      <c r="AH33" s="456"/>
      <c r="AI33" s="456"/>
      <c r="AJ33" s="525"/>
      <c r="AK33" s="460">
        <v>912</v>
      </c>
      <c r="AL33" s="450"/>
      <c r="AM33" s="450"/>
      <c r="AN33" s="450"/>
      <c r="AO33" s="450"/>
      <c r="AP33" s="450">
        <v>15414</v>
      </c>
      <c r="AQ33" s="450"/>
      <c r="AR33" s="450"/>
      <c r="AS33" s="450"/>
      <c r="AT33" s="450"/>
      <c r="AU33" s="450">
        <v>7738</v>
      </c>
      <c r="AV33" s="450"/>
      <c r="AW33" s="450"/>
      <c r="AX33" s="450"/>
      <c r="AY33" s="450"/>
      <c r="AZ33" s="597" t="s">
        <v>204</v>
      </c>
      <c r="BA33" s="597"/>
      <c r="BB33" s="597"/>
      <c r="BC33" s="597"/>
      <c r="BD33" s="597"/>
      <c r="BE33" s="565" t="s">
        <v>466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467</v>
      </c>
      <c r="C34" s="420"/>
      <c r="D34" s="420"/>
      <c r="E34" s="420"/>
      <c r="F34" s="420"/>
      <c r="G34" s="420"/>
      <c r="H34" s="420"/>
      <c r="I34" s="420"/>
      <c r="J34" s="420"/>
      <c r="K34" s="420"/>
      <c r="L34" s="420"/>
      <c r="M34" s="420"/>
      <c r="N34" s="420"/>
      <c r="O34" s="420"/>
      <c r="P34" s="432"/>
      <c r="Q34" s="438">
        <v>528</v>
      </c>
      <c r="R34" s="450"/>
      <c r="S34" s="450"/>
      <c r="T34" s="450"/>
      <c r="U34" s="450"/>
      <c r="V34" s="450">
        <v>528</v>
      </c>
      <c r="W34" s="450"/>
      <c r="X34" s="450"/>
      <c r="Y34" s="450"/>
      <c r="Z34" s="450"/>
      <c r="AA34" s="450" t="s">
        <v>204</v>
      </c>
      <c r="AB34" s="450"/>
      <c r="AC34" s="450"/>
      <c r="AD34" s="450"/>
      <c r="AE34" s="461"/>
      <c r="AF34" s="507">
        <v>90</v>
      </c>
      <c r="AG34" s="456"/>
      <c r="AH34" s="456"/>
      <c r="AI34" s="456"/>
      <c r="AJ34" s="525"/>
      <c r="AK34" s="460">
        <v>294</v>
      </c>
      <c r="AL34" s="450"/>
      <c r="AM34" s="450"/>
      <c r="AN34" s="450"/>
      <c r="AO34" s="450"/>
      <c r="AP34" s="450">
        <v>2047</v>
      </c>
      <c r="AQ34" s="450"/>
      <c r="AR34" s="450"/>
      <c r="AS34" s="450"/>
      <c r="AT34" s="450"/>
      <c r="AU34" s="450">
        <v>2037</v>
      </c>
      <c r="AV34" s="450"/>
      <c r="AW34" s="450"/>
      <c r="AX34" s="450"/>
      <c r="AY34" s="450"/>
      <c r="AZ34" s="597" t="s">
        <v>204</v>
      </c>
      <c r="BA34" s="597"/>
      <c r="BB34" s="597"/>
      <c r="BC34" s="597"/>
      <c r="BD34" s="597"/>
      <c r="BE34" s="565" t="s">
        <v>466</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136</v>
      </c>
      <c r="C35" s="420"/>
      <c r="D35" s="420"/>
      <c r="E35" s="420"/>
      <c r="F35" s="420"/>
      <c r="G35" s="420"/>
      <c r="H35" s="420"/>
      <c r="I35" s="420"/>
      <c r="J35" s="420"/>
      <c r="K35" s="420"/>
      <c r="L35" s="420"/>
      <c r="M35" s="420"/>
      <c r="N35" s="420"/>
      <c r="O35" s="420"/>
      <c r="P35" s="432"/>
      <c r="Q35" s="438">
        <v>69</v>
      </c>
      <c r="R35" s="450"/>
      <c r="S35" s="450"/>
      <c r="T35" s="450"/>
      <c r="U35" s="450"/>
      <c r="V35" s="450">
        <v>75</v>
      </c>
      <c r="W35" s="450"/>
      <c r="X35" s="450"/>
      <c r="Y35" s="450"/>
      <c r="Z35" s="450"/>
      <c r="AA35" s="450">
        <v>-6</v>
      </c>
      <c r="AB35" s="450"/>
      <c r="AC35" s="450"/>
      <c r="AD35" s="450"/>
      <c r="AE35" s="461"/>
      <c r="AF35" s="507">
        <v>685</v>
      </c>
      <c r="AG35" s="456"/>
      <c r="AH35" s="456"/>
      <c r="AI35" s="456"/>
      <c r="AJ35" s="525"/>
      <c r="AK35" s="460">
        <v>32</v>
      </c>
      <c r="AL35" s="450"/>
      <c r="AM35" s="450"/>
      <c r="AN35" s="450"/>
      <c r="AO35" s="450"/>
      <c r="AP35" s="450">
        <v>573</v>
      </c>
      <c r="AQ35" s="450"/>
      <c r="AR35" s="450"/>
      <c r="AS35" s="450"/>
      <c r="AT35" s="450"/>
      <c r="AU35" s="450">
        <v>360</v>
      </c>
      <c r="AV35" s="450"/>
      <c r="AW35" s="450"/>
      <c r="AX35" s="450"/>
      <c r="AY35" s="450"/>
      <c r="AZ35" s="597" t="s">
        <v>204</v>
      </c>
      <c r="BA35" s="597"/>
      <c r="BB35" s="597"/>
      <c r="BC35" s="597"/>
      <c r="BD35" s="597"/>
      <c r="BE35" s="565" t="s">
        <v>466</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468</v>
      </c>
      <c r="C36" s="420"/>
      <c r="D36" s="420"/>
      <c r="E36" s="420"/>
      <c r="F36" s="420"/>
      <c r="G36" s="420"/>
      <c r="H36" s="420"/>
      <c r="I36" s="420"/>
      <c r="J36" s="420"/>
      <c r="K36" s="420"/>
      <c r="L36" s="420"/>
      <c r="M36" s="420"/>
      <c r="N36" s="420"/>
      <c r="O36" s="420"/>
      <c r="P36" s="432"/>
      <c r="Q36" s="438">
        <v>343</v>
      </c>
      <c r="R36" s="450"/>
      <c r="S36" s="450"/>
      <c r="T36" s="450"/>
      <c r="U36" s="450"/>
      <c r="V36" s="450">
        <v>356</v>
      </c>
      <c r="W36" s="450"/>
      <c r="X36" s="450"/>
      <c r="Y36" s="450"/>
      <c r="Z36" s="450"/>
      <c r="AA36" s="450">
        <v>-13</v>
      </c>
      <c r="AB36" s="450"/>
      <c r="AC36" s="450"/>
      <c r="AD36" s="450"/>
      <c r="AE36" s="461"/>
      <c r="AF36" s="507">
        <v>29</v>
      </c>
      <c r="AG36" s="456"/>
      <c r="AH36" s="456"/>
      <c r="AI36" s="456"/>
      <c r="AJ36" s="525"/>
      <c r="AK36" s="460">
        <v>259</v>
      </c>
      <c r="AL36" s="450"/>
      <c r="AM36" s="450"/>
      <c r="AN36" s="450"/>
      <c r="AO36" s="450"/>
      <c r="AP36" s="450">
        <v>4636</v>
      </c>
      <c r="AQ36" s="450"/>
      <c r="AR36" s="450"/>
      <c r="AS36" s="450"/>
      <c r="AT36" s="450"/>
      <c r="AU36" s="450">
        <v>4251</v>
      </c>
      <c r="AV36" s="450"/>
      <c r="AW36" s="450"/>
      <c r="AX36" s="450"/>
      <c r="AY36" s="450"/>
      <c r="AZ36" s="597" t="s">
        <v>204</v>
      </c>
      <c r="BA36" s="597"/>
      <c r="BB36" s="597"/>
      <c r="BC36" s="597"/>
      <c r="BD36" s="597"/>
      <c r="BE36" s="565" t="s">
        <v>466</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470</v>
      </c>
      <c r="C37" s="420"/>
      <c r="D37" s="420"/>
      <c r="E37" s="420"/>
      <c r="F37" s="420"/>
      <c r="G37" s="420"/>
      <c r="H37" s="420"/>
      <c r="I37" s="420"/>
      <c r="J37" s="420"/>
      <c r="K37" s="420"/>
      <c r="L37" s="420"/>
      <c r="M37" s="420"/>
      <c r="N37" s="420"/>
      <c r="O37" s="420"/>
      <c r="P37" s="432"/>
      <c r="Q37" s="438">
        <v>41</v>
      </c>
      <c r="R37" s="450"/>
      <c r="S37" s="450"/>
      <c r="T37" s="450"/>
      <c r="U37" s="450"/>
      <c r="V37" s="450">
        <v>41</v>
      </c>
      <c r="W37" s="450"/>
      <c r="X37" s="450"/>
      <c r="Y37" s="450"/>
      <c r="Z37" s="450"/>
      <c r="AA37" s="450" t="s">
        <v>204</v>
      </c>
      <c r="AB37" s="450"/>
      <c r="AC37" s="450"/>
      <c r="AD37" s="450"/>
      <c r="AE37" s="461"/>
      <c r="AF37" s="507" t="s">
        <v>204</v>
      </c>
      <c r="AG37" s="456"/>
      <c r="AH37" s="456"/>
      <c r="AI37" s="456"/>
      <c r="AJ37" s="525"/>
      <c r="AK37" s="460">
        <v>40</v>
      </c>
      <c r="AL37" s="450"/>
      <c r="AM37" s="450"/>
      <c r="AN37" s="450"/>
      <c r="AO37" s="450"/>
      <c r="AP37" s="450">
        <v>413</v>
      </c>
      <c r="AQ37" s="450"/>
      <c r="AR37" s="450"/>
      <c r="AS37" s="450"/>
      <c r="AT37" s="450"/>
      <c r="AU37" s="450">
        <v>408</v>
      </c>
      <c r="AV37" s="450"/>
      <c r="AW37" s="450"/>
      <c r="AX37" s="450"/>
      <c r="AY37" s="450"/>
      <c r="AZ37" s="597" t="s">
        <v>204</v>
      </c>
      <c r="BA37" s="597"/>
      <c r="BB37" s="597"/>
      <c r="BC37" s="597"/>
      <c r="BD37" s="597"/>
      <c r="BE37" s="565" t="s">
        <v>24</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t="s">
        <v>263</v>
      </c>
      <c r="C38" s="420"/>
      <c r="D38" s="420"/>
      <c r="E38" s="420"/>
      <c r="F38" s="420"/>
      <c r="G38" s="420"/>
      <c r="H38" s="420"/>
      <c r="I38" s="420"/>
      <c r="J38" s="420"/>
      <c r="K38" s="420"/>
      <c r="L38" s="420"/>
      <c r="M38" s="420"/>
      <c r="N38" s="420"/>
      <c r="O38" s="420"/>
      <c r="P38" s="432"/>
      <c r="Q38" s="438">
        <v>53</v>
      </c>
      <c r="R38" s="450"/>
      <c r="S38" s="450"/>
      <c r="T38" s="450"/>
      <c r="U38" s="450"/>
      <c r="V38" s="450">
        <v>53</v>
      </c>
      <c r="W38" s="450"/>
      <c r="X38" s="450"/>
      <c r="Y38" s="450"/>
      <c r="Z38" s="450"/>
      <c r="AA38" s="450" t="s">
        <v>204</v>
      </c>
      <c r="AB38" s="450"/>
      <c r="AC38" s="450"/>
      <c r="AD38" s="450"/>
      <c r="AE38" s="461"/>
      <c r="AF38" s="507" t="s">
        <v>204</v>
      </c>
      <c r="AG38" s="456"/>
      <c r="AH38" s="456"/>
      <c r="AI38" s="456"/>
      <c r="AJ38" s="525"/>
      <c r="AK38" s="460">
        <v>6</v>
      </c>
      <c r="AL38" s="450"/>
      <c r="AM38" s="450"/>
      <c r="AN38" s="450"/>
      <c r="AO38" s="450"/>
      <c r="AP38" s="450">
        <v>322</v>
      </c>
      <c r="AQ38" s="450"/>
      <c r="AR38" s="450"/>
      <c r="AS38" s="450"/>
      <c r="AT38" s="450"/>
      <c r="AU38" s="450">
        <v>0</v>
      </c>
      <c r="AV38" s="450"/>
      <c r="AW38" s="450"/>
      <c r="AX38" s="450"/>
      <c r="AY38" s="450"/>
      <c r="AZ38" s="597" t="s">
        <v>204</v>
      </c>
      <c r="BA38" s="597"/>
      <c r="BB38" s="597"/>
      <c r="BC38" s="597"/>
      <c r="BD38" s="597"/>
      <c r="BE38" s="565" t="s">
        <v>24</v>
      </c>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t="s">
        <v>471</v>
      </c>
      <c r="C39" s="420"/>
      <c r="D39" s="420"/>
      <c r="E39" s="420"/>
      <c r="F39" s="420"/>
      <c r="G39" s="420"/>
      <c r="H39" s="420"/>
      <c r="I39" s="420"/>
      <c r="J39" s="420"/>
      <c r="K39" s="420"/>
      <c r="L39" s="420"/>
      <c r="M39" s="420"/>
      <c r="N39" s="420"/>
      <c r="O39" s="420"/>
      <c r="P39" s="432"/>
      <c r="Q39" s="438">
        <v>100</v>
      </c>
      <c r="R39" s="450"/>
      <c r="S39" s="450"/>
      <c r="T39" s="450"/>
      <c r="U39" s="450"/>
      <c r="V39" s="450">
        <v>100</v>
      </c>
      <c r="W39" s="450"/>
      <c r="X39" s="450"/>
      <c r="Y39" s="450"/>
      <c r="Z39" s="450"/>
      <c r="AA39" s="450" t="s">
        <v>204</v>
      </c>
      <c r="AB39" s="450"/>
      <c r="AC39" s="450"/>
      <c r="AD39" s="450"/>
      <c r="AE39" s="461"/>
      <c r="AF39" s="507" t="s">
        <v>204</v>
      </c>
      <c r="AG39" s="456"/>
      <c r="AH39" s="456"/>
      <c r="AI39" s="456"/>
      <c r="AJ39" s="525"/>
      <c r="AK39" s="460">
        <v>84</v>
      </c>
      <c r="AL39" s="450"/>
      <c r="AM39" s="450"/>
      <c r="AN39" s="450"/>
      <c r="AO39" s="450"/>
      <c r="AP39" s="450">
        <v>148</v>
      </c>
      <c r="AQ39" s="450"/>
      <c r="AR39" s="450"/>
      <c r="AS39" s="450"/>
      <c r="AT39" s="450"/>
      <c r="AU39" s="450">
        <v>148</v>
      </c>
      <c r="AV39" s="450"/>
      <c r="AW39" s="450"/>
      <c r="AX39" s="450"/>
      <c r="AY39" s="450"/>
      <c r="AZ39" s="597" t="s">
        <v>204</v>
      </c>
      <c r="BA39" s="597"/>
      <c r="BB39" s="597"/>
      <c r="BC39" s="597"/>
      <c r="BD39" s="597"/>
      <c r="BE39" s="565" t="s">
        <v>24</v>
      </c>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4953</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449</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248</v>
      </c>
      <c r="AG66" s="520"/>
      <c r="AH66" s="520"/>
      <c r="AI66" s="520"/>
      <c r="AJ66" s="530"/>
      <c r="AK66" s="435" t="s">
        <v>390</v>
      </c>
      <c r="AL66" s="397"/>
      <c r="AM66" s="397"/>
      <c r="AN66" s="397"/>
      <c r="AO66" s="429"/>
      <c r="AP66" s="435" t="s">
        <v>357</v>
      </c>
      <c r="AQ66" s="447"/>
      <c r="AR66" s="447"/>
      <c r="AS66" s="447"/>
      <c r="AT66" s="458"/>
      <c r="AU66" s="435" t="s">
        <v>473</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539</v>
      </c>
      <c r="C68" s="419"/>
      <c r="D68" s="419"/>
      <c r="E68" s="419"/>
      <c r="F68" s="419"/>
      <c r="G68" s="419"/>
      <c r="H68" s="419"/>
      <c r="I68" s="419"/>
      <c r="J68" s="419"/>
      <c r="K68" s="419"/>
      <c r="L68" s="419"/>
      <c r="M68" s="419"/>
      <c r="N68" s="419"/>
      <c r="O68" s="419"/>
      <c r="P68" s="431"/>
      <c r="Q68" s="437">
        <v>2008</v>
      </c>
      <c r="R68" s="449"/>
      <c r="S68" s="449"/>
      <c r="T68" s="449"/>
      <c r="U68" s="449"/>
      <c r="V68" s="449">
        <v>1901</v>
      </c>
      <c r="W68" s="449"/>
      <c r="X68" s="449"/>
      <c r="Y68" s="449"/>
      <c r="Z68" s="449"/>
      <c r="AA68" s="449">
        <v>107</v>
      </c>
      <c r="AB68" s="449"/>
      <c r="AC68" s="449"/>
      <c r="AD68" s="449"/>
      <c r="AE68" s="449"/>
      <c r="AF68" s="449">
        <v>107</v>
      </c>
      <c r="AG68" s="449"/>
      <c r="AH68" s="449"/>
      <c r="AI68" s="449"/>
      <c r="AJ68" s="449"/>
      <c r="AK68" s="449">
        <v>25</v>
      </c>
      <c r="AL68" s="449"/>
      <c r="AM68" s="449"/>
      <c r="AN68" s="449"/>
      <c r="AO68" s="449"/>
      <c r="AP68" s="449">
        <v>0</v>
      </c>
      <c r="AQ68" s="449"/>
      <c r="AR68" s="449"/>
      <c r="AS68" s="449"/>
      <c r="AT68" s="449"/>
      <c r="AU68" s="449" t="s">
        <v>204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25</v>
      </c>
      <c r="C69" s="420"/>
      <c r="D69" s="420"/>
      <c r="E69" s="420"/>
      <c r="F69" s="420"/>
      <c r="G69" s="420"/>
      <c r="H69" s="420"/>
      <c r="I69" s="420"/>
      <c r="J69" s="420"/>
      <c r="K69" s="420"/>
      <c r="L69" s="420"/>
      <c r="M69" s="420"/>
      <c r="N69" s="420"/>
      <c r="O69" s="420"/>
      <c r="P69" s="432"/>
      <c r="Q69" s="438">
        <v>30</v>
      </c>
      <c r="R69" s="450"/>
      <c r="S69" s="450"/>
      <c r="T69" s="450"/>
      <c r="U69" s="450"/>
      <c r="V69" s="450">
        <v>26</v>
      </c>
      <c r="W69" s="450"/>
      <c r="X69" s="450"/>
      <c r="Y69" s="450"/>
      <c r="Z69" s="450"/>
      <c r="AA69" s="450">
        <v>4</v>
      </c>
      <c r="AB69" s="450"/>
      <c r="AC69" s="450"/>
      <c r="AD69" s="450"/>
      <c r="AE69" s="450"/>
      <c r="AF69" s="450">
        <v>4</v>
      </c>
      <c r="AG69" s="450"/>
      <c r="AH69" s="450"/>
      <c r="AI69" s="450"/>
      <c r="AJ69" s="450"/>
      <c r="AK69" s="450">
        <v>13</v>
      </c>
      <c r="AL69" s="450"/>
      <c r="AM69" s="450"/>
      <c r="AN69" s="450"/>
      <c r="AO69" s="450"/>
      <c r="AP69" s="450">
        <v>0</v>
      </c>
      <c r="AQ69" s="450"/>
      <c r="AR69" s="450"/>
      <c r="AS69" s="450"/>
      <c r="AT69" s="450"/>
      <c r="AU69" s="450" t="s">
        <v>204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396</v>
      </c>
      <c r="C70" s="420"/>
      <c r="D70" s="420"/>
      <c r="E70" s="420"/>
      <c r="F70" s="420"/>
      <c r="G70" s="420"/>
      <c r="H70" s="420"/>
      <c r="I70" s="420"/>
      <c r="J70" s="420"/>
      <c r="K70" s="420"/>
      <c r="L70" s="420"/>
      <c r="M70" s="420"/>
      <c r="N70" s="420"/>
      <c r="O70" s="420"/>
      <c r="P70" s="432"/>
      <c r="Q70" s="438">
        <v>22</v>
      </c>
      <c r="R70" s="450"/>
      <c r="S70" s="450"/>
      <c r="T70" s="450"/>
      <c r="U70" s="450"/>
      <c r="V70" s="450">
        <v>20</v>
      </c>
      <c r="W70" s="450"/>
      <c r="X70" s="450"/>
      <c r="Y70" s="450"/>
      <c r="Z70" s="450"/>
      <c r="AA70" s="450">
        <v>2</v>
      </c>
      <c r="AB70" s="450"/>
      <c r="AC70" s="450"/>
      <c r="AD70" s="450"/>
      <c r="AE70" s="450"/>
      <c r="AF70" s="450">
        <v>2</v>
      </c>
      <c r="AG70" s="450"/>
      <c r="AH70" s="450"/>
      <c r="AI70" s="450"/>
      <c r="AJ70" s="450"/>
      <c r="AK70" s="450">
        <v>0</v>
      </c>
      <c r="AL70" s="450"/>
      <c r="AM70" s="450"/>
      <c r="AN70" s="450"/>
      <c r="AO70" s="450"/>
      <c r="AP70" s="450">
        <v>0</v>
      </c>
      <c r="AQ70" s="450"/>
      <c r="AR70" s="450"/>
      <c r="AS70" s="450"/>
      <c r="AT70" s="450"/>
      <c r="AU70" s="450" t="s">
        <v>204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540</v>
      </c>
      <c r="C71" s="420"/>
      <c r="D71" s="420"/>
      <c r="E71" s="420"/>
      <c r="F71" s="420"/>
      <c r="G71" s="420"/>
      <c r="H71" s="420"/>
      <c r="I71" s="420"/>
      <c r="J71" s="420"/>
      <c r="K71" s="420"/>
      <c r="L71" s="420"/>
      <c r="M71" s="420"/>
      <c r="N71" s="420"/>
      <c r="O71" s="420"/>
      <c r="P71" s="432"/>
      <c r="Q71" s="438">
        <v>113</v>
      </c>
      <c r="R71" s="450"/>
      <c r="S71" s="450"/>
      <c r="T71" s="450"/>
      <c r="U71" s="450"/>
      <c r="V71" s="450">
        <v>107</v>
      </c>
      <c r="W71" s="450"/>
      <c r="X71" s="450"/>
      <c r="Y71" s="450"/>
      <c r="Z71" s="450"/>
      <c r="AA71" s="450">
        <v>6</v>
      </c>
      <c r="AB71" s="450"/>
      <c r="AC71" s="450"/>
      <c r="AD71" s="450"/>
      <c r="AE71" s="450"/>
      <c r="AF71" s="450">
        <v>6</v>
      </c>
      <c r="AG71" s="450"/>
      <c r="AH71" s="450"/>
      <c r="AI71" s="450"/>
      <c r="AJ71" s="450"/>
      <c r="AK71" s="450">
        <v>5</v>
      </c>
      <c r="AL71" s="450"/>
      <c r="AM71" s="450"/>
      <c r="AN71" s="450"/>
      <c r="AO71" s="450"/>
      <c r="AP71" s="450">
        <v>0</v>
      </c>
      <c r="AQ71" s="450"/>
      <c r="AR71" s="450"/>
      <c r="AS71" s="450"/>
      <c r="AT71" s="450"/>
      <c r="AU71" s="450" t="s">
        <v>204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541</v>
      </c>
      <c r="C72" s="420"/>
      <c r="D72" s="420"/>
      <c r="E72" s="420"/>
      <c r="F72" s="420"/>
      <c r="G72" s="420"/>
      <c r="H72" s="420"/>
      <c r="I72" s="420"/>
      <c r="J72" s="420"/>
      <c r="K72" s="420"/>
      <c r="L72" s="420"/>
      <c r="M72" s="420"/>
      <c r="N72" s="420"/>
      <c r="O72" s="420"/>
      <c r="P72" s="432"/>
      <c r="Q72" s="438">
        <v>169552</v>
      </c>
      <c r="R72" s="450"/>
      <c r="S72" s="450"/>
      <c r="T72" s="450"/>
      <c r="U72" s="450"/>
      <c r="V72" s="450">
        <v>166609</v>
      </c>
      <c r="W72" s="450"/>
      <c r="X72" s="450"/>
      <c r="Y72" s="450"/>
      <c r="Z72" s="450"/>
      <c r="AA72" s="450">
        <v>2943</v>
      </c>
      <c r="AB72" s="450"/>
      <c r="AC72" s="450"/>
      <c r="AD72" s="450"/>
      <c r="AE72" s="450"/>
      <c r="AF72" s="450">
        <v>2943</v>
      </c>
      <c r="AG72" s="450"/>
      <c r="AH72" s="450"/>
      <c r="AI72" s="450"/>
      <c r="AJ72" s="450"/>
      <c r="AK72" s="450">
        <v>1308</v>
      </c>
      <c r="AL72" s="450"/>
      <c r="AM72" s="450"/>
      <c r="AN72" s="450"/>
      <c r="AO72" s="450"/>
      <c r="AP72" s="450" t="s">
        <v>204</v>
      </c>
      <c r="AQ72" s="450"/>
      <c r="AR72" s="450"/>
      <c r="AS72" s="450"/>
      <c r="AT72" s="450"/>
      <c r="AU72" s="450" t="s">
        <v>204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232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479</v>
      </c>
      <c r="AB109" s="406"/>
      <c r="AC109" s="406"/>
      <c r="AD109" s="406"/>
      <c r="AE109" s="469"/>
      <c r="AF109" s="480" t="s">
        <v>480</v>
      </c>
      <c r="AG109" s="406"/>
      <c r="AH109" s="406"/>
      <c r="AI109" s="406"/>
      <c r="AJ109" s="469"/>
      <c r="AK109" s="480" t="s">
        <v>392</v>
      </c>
      <c r="AL109" s="406"/>
      <c r="AM109" s="406"/>
      <c r="AN109" s="406"/>
      <c r="AO109" s="469"/>
      <c r="AP109" s="480" t="s">
        <v>481</v>
      </c>
      <c r="AQ109" s="406"/>
      <c r="AR109" s="406"/>
      <c r="AS109" s="406"/>
      <c r="AT109" s="555"/>
      <c r="AU109" s="383" t="s">
        <v>478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479</v>
      </c>
      <c r="BR109" s="406"/>
      <c r="BS109" s="406"/>
      <c r="BT109" s="406"/>
      <c r="BU109" s="469"/>
      <c r="BV109" s="480" t="s">
        <v>480</v>
      </c>
      <c r="BW109" s="406"/>
      <c r="BX109" s="406"/>
      <c r="BY109" s="406"/>
      <c r="BZ109" s="469"/>
      <c r="CA109" s="480" t="s">
        <v>392</v>
      </c>
      <c r="CB109" s="406"/>
      <c r="CC109" s="406"/>
      <c r="CD109" s="406"/>
      <c r="CE109" s="469"/>
      <c r="CF109" s="655" t="s">
        <v>481</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479</v>
      </c>
      <c r="DH109" s="406"/>
      <c r="DI109" s="406"/>
      <c r="DJ109" s="406"/>
      <c r="DK109" s="469"/>
      <c r="DL109" s="480" t="s">
        <v>480</v>
      </c>
      <c r="DM109" s="406"/>
      <c r="DN109" s="406"/>
      <c r="DO109" s="406"/>
      <c r="DP109" s="469"/>
      <c r="DQ109" s="480" t="s">
        <v>392</v>
      </c>
      <c r="DR109" s="406"/>
      <c r="DS109" s="406"/>
      <c r="DT109" s="406"/>
      <c r="DU109" s="469"/>
      <c r="DV109" s="480" t="s">
        <v>481</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7324099</v>
      </c>
      <c r="AB110" s="487"/>
      <c r="AC110" s="487"/>
      <c r="AD110" s="487"/>
      <c r="AE110" s="498"/>
      <c r="AF110" s="514">
        <v>7284768</v>
      </c>
      <c r="AG110" s="487"/>
      <c r="AH110" s="487"/>
      <c r="AI110" s="487"/>
      <c r="AJ110" s="498"/>
      <c r="AK110" s="514">
        <v>7393407</v>
      </c>
      <c r="AL110" s="487"/>
      <c r="AM110" s="487"/>
      <c r="AN110" s="487"/>
      <c r="AO110" s="498"/>
      <c r="AP110" s="538">
        <v>20.100000000000001</v>
      </c>
      <c r="AQ110" s="546"/>
      <c r="AR110" s="546"/>
      <c r="AS110" s="546"/>
      <c r="AT110" s="556"/>
      <c r="AU110" s="568" t="s">
        <v>112</v>
      </c>
      <c r="AV110" s="577"/>
      <c r="AW110" s="577"/>
      <c r="AX110" s="577"/>
      <c r="AY110" s="577"/>
      <c r="AZ110" s="424" t="s">
        <v>482</v>
      </c>
      <c r="BA110" s="407"/>
      <c r="BB110" s="407"/>
      <c r="BC110" s="407"/>
      <c r="BD110" s="407"/>
      <c r="BE110" s="407"/>
      <c r="BF110" s="407"/>
      <c r="BG110" s="407"/>
      <c r="BH110" s="407"/>
      <c r="BI110" s="407"/>
      <c r="BJ110" s="407"/>
      <c r="BK110" s="407"/>
      <c r="BL110" s="407"/>
      <c r="BM110" s="407"/>
      <c r="BN110" s="407"/>
      <c r="BO110" s="407"/>
      <c r="BP110" s="470"/>
      <c r="BQ110" s="632">
        <v>69347842</v>
      </c>
      <c r="BR110" s="640"/>
      <c r="BS110" s="640"/>
      <c r="BT110" s="640"/>
      <c r="BU110" s="640"/>
      <c r="BV110" s="640">
        <v>68278731</v>
      </c>
      <c r="BW110" s="640"/>
      <c r="BX110" s="640"/>
      <c r="BY110" s="640"/>
      <c r="BZ110" s="640"/>
      <c r="CA110" s="640">
        <v>64977976</v>
      </c>
      <c r="CB110" s="640"/>
      <c r="CC110" s="640"/>
      <c r="CD110" s="640"/>
      <c r="CE110" s="640"/>
      <c r="CF110" s="656">
        <v>176.7</v>
      </c>
      <c r="CG110" s="660"/>
      <c r="CH110" s="660"/>
      <c r="CI110" s="660"/>
      <c r="CJ110" s="660"/>
      <c r="CK110" s="672" t="s">
        <v>387</v>
      </c>
      <c r="CL110" s="412"/>
      <c r="CM110" s="424" t="s">
        <v>67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204</v>
      </c>
      <c r="DH110" s="640"/>
      <c r="DI110" s="640"/>
      <c r="DJ110" s="640"/>
      <c r="DK110" s="640"/>
      <c r="DL110" s="640" t="s">
        <v>204</v>
      </c>
      <c r="DM110" s="640"/>
      <c r="DN110" s="640"/>
      <c r="DO110" s="640"/>
      <c r="DP110" s="640"/>
      <c r="DQ110" s="640" t="s">
        <v>204</v>
      </c>
      <c r="DR110" s="640"/>
      <c r="DS110" s="640"/>
      <c r="DT110" s="640"/>
      <c r="DU110" s="640"/>
      <c r="DV110" s="712" t="s">
        <v>204</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204</v>
      </c>
      <c r="AB111" s="446"/>
      <c r="AC111" s="446"/>
      <c r="AD111" s="446"/>
      <c r="AE111" s="499"/>
      <c r="AF111" s="515" t="s">
        <v>204</v>
      </c>
      <c r="AG111" s="446"/>
      <c r="AH111" s="446"/>
      <c r="AI111" s="446"/>
      <c r="AJ111" s="499"/>
      <c r="AK111" s="515" t="s">
        <v>204</v>
      </c>
      <c r="AL111" s="446"/>
      <c r="AM111" s="446"/>
      <c r="AN111" s="446"/>
      <c r="AO111" s="499"/>
      <c r="AP111" s="539" t="s">
        <v>204</v>
      </c>
      <c r="AQ111" s="547"/>
      <c r="AR111" s="547"/>
      <c r="AS111" s="547"/>
      <c r="AT111" s="557"/>
      <c r="AU111" s="569"/>
      <c r="AV111" s="578"/>
      <c r="AW111" s="578"/>
      <c r="AX111" s="578"/>
      <c r="AY111" s="578"/>
      <c r="AZ111" s="425" t="s">
        <v>483</v>
      </c>
      <c r="BA111" s="378"/>
      <c r="BB111" s="378"/>
      <c r="BC111" s="378"/>
      <c r="BD111" s="378"/>
      <c r="BE111" s="378"/>
      <c r="BF111" s="378"/>
      <c r="BG111" s="378"/>
      <c r="BH111" s="378"/>
      <c r="BI111" s="378"/>
      <c r="BJ111" s="378"/>
      <c r="BK111" s="378"/>
      <c r="BL111" s="378"/>
      <c r="BM111" s="378"/>
      <c r="BN111" s="378"/>
      <c r="BO111" s="378"/>
      <c r="BP111" s="472"/>
      <c r="BQ111" s="633" t="s">
        <v>204</v>
      </c>
      <c r="BR111" s="641"/>
      <c r="BS111" s="641"/>
      <c r="BT111" s="641"/>
      <c r="BU111" s="641"/>
      <c r="BV111" s="641" t="s">
        <v>204</v>
      </c>
      <c r="BW111" s="641"/>
      <c r="BX111" s="641"/>
      <c r="BY111" s="641"/>
      <c r="BZ111" s="641"/>
      <c r="CA111" s="641" t="s">
        <v>204</v>
      </c>
      <c r="CB111" s="641"/>
      <c r="CC111" s="641"/>
      <c r="CD111" s="641"/>
      <c r="CE111" s="641"/>
      <c r="CF111" s="657" t="s">
        <v>204</v>
      </c>
      <c r="CG111" s="661"/>
      <c r="CH111" s="661"/>
      <c r="CI111" s="661"/>
      <c r="CJ111" s="661"/>
      <c r="CK111" s="673"/>
      <c r="CL111" s="413"/>
      <c r="CM111" s="425" t="s">
        <v>142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204</v>
      </c>
      <c r="DH111" s="641"/>
      <c r="DI111" s="641"/>
      <c r="DJ111" s="641"/>
      <c r="DK111" s="641"/>
      <c r="DL111" s="641" t="s">
        <v>204</v>
      </c>
      <c r="DM111" s="641"/>
      <c r="DN111" s="641"/>
      <c r="DO111" s="641"/>
      <c r="DP111" s="641"/>
      <c r="DQ111" s="641" t="s">
        <v>204</v>
      </c>
      <c r="DR111" s="641"/>
      <c r="DS111" s="641"/>
      <c r="DT111" s="641"/>
      <c r="DU111" s="641"/>
      <c r="DV111" s="713" t="s">
        <v>204</v>
      </c>
      <c r="DW111" s="713"/>
      <c r="DX111" s="713"/>
      <c r="DY111" s="713"/>
      <c r="DZ111" s="722"/>
    </row>
    <row r="112" spans="1:131" s="365" customFormat="1" ht="26.25" customHeight="1">
      <c r="A112" s="386" t="s">
        <v>158</v>
      </c>
      <c r="B112" s="409"/>
      <c r="C112" s="378" t="s">
        <v>485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204</v>
      </c>
      <c r="AB112" s="446"/>
      <c r="AC112" s="446"/>
      <c r="AD112" s="446"/>
      <c r="AE112" s="499"/>
      <c r="AF112" s="515" t="s">
        <v>204</v>
      </c>
      <c r="AG112" s="446"/>
      <c r="AH112" s="446"/>
      <c r="AI112" s="446"/>
      <c r="AJ112" s="499"/>
      <c r="AK112" s="515" t="s">
        <v>204</v>
      </c>
      <c r="AL112" s="446"/>
      <c r="AM112" s="446"/>
      <c r="AN112" s="446"/>
      <c r="AO112" s="499"/>
      <c r="AP112" s="539" t="s">
        <v>204</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15551418</v>
      </c>
      <c r="BR112" s="641"/>
      <c r="BS112" s="641"/>
      <c r="BT112" s="641"/>
      <c r="BU112" s="641"/>
      <c r="BV112" s="641">
        <v>14554518</v>
      </c>
      <c r="BW112" s="641"/>
      <c r="BX112" s="641"/>
      <c r="BY112" s="641"/>
      <c r="BZ112" s="641"/>
      <c r="CA112" s="641">
        <v>15005038</v>
      </c>
      <c r="CB112" s="641"/>
      <c r="CC112" s="641"/>
      <c r="CD112" s="641"/>
      <c r="CE112" s="641"/>
      <c r="CF112" s="657">
        <v>40.799999999999997</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204</v>
      </c>
      <c r="DH112" s="641"/>
      <c r="DI112" s="641"/>
      <c r="DJ112" s="641"/>
      <c r="DK112" s="641"/>
      <c r="DL112" s="641" t="s">
        <v>204</v>
      </c>
      <c r="DM112" s="641"/>
      <c r="DN112" s="641"/>
      <c r="DO112" s="641"/>
      <c r="DP112" s="641"/>
      <c r="DQ112" s="641" t="s">
        <v>204</v>
      </c>
      <c r="DR112" s="641"/>
      <c r="DS112" s="641"/>
      <c r="DT112" s="641"/>
      <c r="DU112" s="641"/>
      <c r="DV112" s="713" t="s">
        <v>204</v>
      </c>
      <c r="DW112" s="713"/>
      <c r="DX112" s="713"/>
      <c r="DY112" s="713"/>
      <c r="DZ112" s="722"/>
    </row>
    <row r="113" spans="1:130" s="365" customFormat="1" ht="26.25" customHeight="1">
      <c r="A113" s="387"/>
      <c r="B113" s="410"/>
      <c r="C113" s="378" t="s">
        <v>487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1137730</v>
      </c>
      <c r="AB113" s="446"/>
      <c r="AC113" s="446"/>
      <c r="AD113" s="446"/>
      <c r="AE113" s="499"/>
      <c r="AF113" s="515">
        <v>1152478</v>
      </c>
      <c r="AG113" s="446"/>
      <c r="AH113" s="446"/>
      <c r="AI113" s="446"/>
      <c r="AJ113" s="499"/>
      <c r="AK113" s="515">
        <v>1156792</v>
      </c>
      <c r="AL113" s="446"/>
      <c r="AM113" s="446"/>
      <c r="AN113" s="446"/>
      <c r="AO113" s="499"/>
      <c r="AP113" s="539">
        <v>3.1</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t="s">
        <v>204</v>
      </c>
      <c r="BR113" s="641"/>
      <c r="BS113" s="641"/>
      <c r="BT113" s="641"/>
      <c r="BU113" s="641"/>
      <c r="BV113" s="641" t="s">
        <v>204</v>
      </c>
      <c r="BW113" s="641"/>
      <c r="BX113" s="641"/>
      <c r="BY113" s="641"/>
      <c r="BZ113" s="641"/>
      <c r="CA113" s="641" t="s">
        <v>204</v>
      </c>
      <c r="CB113" s="641"/>
      <c r="CC113" s="641"/>
      <c r="CD113" s="641"/>
      <c r="CE113" s="641"/>
      <c r="CF113" s="657" t="s">
        <v>204</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204</v>
      </c>
      <c r="DH113" s="446"/>
      <c r="DI113" s="446"/>
      <c r="DJ113" s="446"/>
      <c r="DK113" s="499"/>
      <c r="DL113" s="515" t="s">
        <v>204</v>
      </c>
      <c r="DM113" s="446"/>
      <c r="DN113" s="446"/>
      <c r="DO113" s="446"/>
      <c r="DP113" s="499"/>
      <c r="DQ113" s="515" t="s">
        <v>204</v>
      </c>
      <c r="DR113" s="446"/>
      <c r="DS113" s="446"/>
      <c r="DT113" s="446"/>
      <c r="DU113" s="499"/>
      <c r="DV113" s="539" t="s">
        <v>204</v>
      </c>
      <c r="DW113" s="547"/>
      <c r="DX113" s="547"/>
      <c r="DY113" s="547"/>
      <c r="DZ113" s="557"/>
    </row>
    <row r="114" spans="1:130" s="365" customFormat="1" ht="26.25" customHeight="1">
      <c r="A114" s="387"/>
      <c r="B114" s="410"/>
      <c r="C114" s="378" t="s">
        <v>488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204</v>
      </c>
      <c r="AB114" s="446"/>
      <c r="AC114" s="446"/>
      <c r="AD114" s="446"/>
      <c r="AE114" s="499"/>
      <c r="AF114" s="515" t="s">
        <v>204</v>
      </c>
      <c r="AG114" s="446"/>
      <c r="AH114" s="446"/>
      <c r="AI114" s="446"/>
      <c r="AJ114" s="499"/>
      <c r="AK114" s="515" t="s">
        <v>204</v>
      </c>
      <c r="AL114" s="446"/>
      <c r="AM114" s="446"/>
      <c r="AN114" s="446"/>
      <c r="AO114" s="499"/>
      <c r="AP114" s="539" t="s">
        <v>204</v>
      </c>
      <c r="AQ114" s="547"/>
      <c r="AR114" s="547"/>
      <c r="AS114" s="547"/>
      <c r="AT114" s="557"/>
      <c r="AU114" s="569"/>
      <c r="AV114" s="578"/>
      <c r="AW114" s="578"/>
      <c r="AX114" s="578"/>
      <c r="AY114" s="578"/>
      <c r="AZ114" s="425" t="s">
        <v>489</v>
      </c>
      <c r="BA114" s="378"/>
      <c r="BB114" s="378"/>
      <c r="BC114" s="378"/>
      <c r="BD114" s="378"/>
      <c r="BE114" s="378"/>
      <c r="BF114" s="378"/>
      <c r="BG114" s="378"/>
      <c r="BH114" s="378"/>
      <c r="BI114" s="378"/>
      <c r="BJ114" s="378"/>
      <c r="BK114" s="378"/>
      <c r="BL114" s="378"/>
      <c r="BM114" s="378"/>
      <c r="BN114" s="378"/>
      <c r="BO114" s="378"/>
      <c r="BP114" s="472"/>
      <c r="BQ114" s="633">
        <v>10021254</v>
      </c>
      <c r="BR114" s="641"/>
      <c r="BS114" s="641"/>
      <c r="BT114" s="641"/>
      <c r="BU114" s="641"/>
      <c r="BV114" s="641">
        <v>9737000</v>
      </c>
      <c r="BW114" s="641"/>
      <c r="BX114" s="641"/>
      <c r="BY114" s="641"/>
      <c r="BZ114" s="641"/>
      <c r="CA114" s="641">
        <v>10223178</v>
      </c>
      <c r="CB114" s="641"/>
      <c r="CC114" s="641"/>
      <c r="CD114" s="641"/>
      <c r="CE114" s="641"/>
      <c r="CF114" s="657">
        <v>27.8</v>
      </c>
      <c r="CG114" s="661"/>
      <c r="CH114" s="661"/>
      <c r="CI114" s="661"/>
      <c r="CJ114" s="661"/>
      <c r="CK114" s="673"/>
      <c r="CL114" s="413"/>
      <c r="CM114" s="425" t="s">
        <v>155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204</v>
      </c>
      <c r="DH114" s="446"/>
      <c r="DI114" s="446"/>
      <c r="DJ114" s="446"/>
      <c r="DK114" s="499"/>
      <c r="DL114" s="515" t="s">
        <v>204</v>
      </c>
      <c r="DM114" s="446"/>
      <c r="DN114" s="446"/>
      <c r="DO114" s="446"/>
      <c r="DP114" s="499"/>
      <c r="DQ114" s="515" t="s">
        <v>204</v>
      </c>
      <c r="DR114" s="446"/>
      <c r="DS114" s="446"/>
      <c r="DT114" s="446"/>
      <c r="DU114" s="499"/>
      <c r="DV114" s="539" t="s">
        <v>204</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204</v>
      </c>
      <c r="AB115" s="446"/>
      <c r="AC115" s="446"/>
      <c r="AD115" s="446"/>
      <c r="AE115" s="499"/>
      <c r="AF115" s="515" t="s">
        <v>204</v>
      </c>
      <c r="AG115" s="446"/>
      <c r="AH115" s="446"/>
      <c r="AI115" s="446"/>
      <c r="AJ115" s="499"/>
      <c r="AK115" s="515" t="s">
        <v>204</v>
      </c>
      <c r="AL115" s="446"/>
      <c r="AM115" s="446"/>
      <c r="AN115" s="446"/>
      <c r="AO115" s="499"/>
      <c r="AP115" s="539" t="s">
        <v>204</v>
      </c>
      <c r="AQ115" s="547"/>
      <c r="AR115" s="547"/>
      <c r="AS115" s="547"/>
      <c r="AT115" s="557"/>
      <c r="AU115" s="569"/>
      <c r="AV115" s="578"/>
      <c r="AW115" s="578"/>
      <c r="AX115" s="578"/>
      <c r="AY115" s="578"/>
      <c r="AZ115" s="425" t="s">
        <v>345</v>
      </c>
      <c r="BA115" s="378"/>
      <c r="BB115" s="378"/>
      <c r="BC115" s="378"/>
      <c r="BD115" s="378"/>
      <c r="BE115" s="378"/>
      <c r="BF115" s="378"/>
      <c r="BG115" s="378"/>
      <c r="BH115" s="378"/>
      <c r="BI115" s="378"/>
      <c r="BJ115" s="378"/>
      <c r="BK115" s="378"/>
      <c r="BL115" s="378"/>
      <c r="BM115" s="378"/>
      <c r="BN115" s="378"/>
      <c r="BO115" s="378"/>
      <c r="BP115" s="472"/>
      <c r="BQ115" s="633" t="s">
        <v>204</v>
      </c>
      <c r="BR115" s="641"/>
      <c r="BS115" s="641"/>
      <c r="BT115" s="641"/>
      <c r="BU115" s="641"/>
      <c r="BV115" s="641" t="s">
        <v>204</v>
      </c>
      <c r="BW115" s="641"/>
      <c r="BX115" s="641"/>
      <c r="BY115" s="641"/>
      <c r="BZ115" s="641"/>
      <c r="CA115" s="641" t="s">
        <v>204</v>
      </c>
      <c r="CB115" s="641"/>
      <c r="CC115" s="641"/>
      <c r="CD115" s="641"/>
      <c r="CE115" s="641"/>
      <c r="CF115" s="657" t="s">
        <v>204</v>
      </c>
      <c r="CG115" s="661"/>
      <c r="CH115" s="661"/>
      <c r="CI115" s="661"/>
      <c r="CJ115" s="661"/>
      <c r="CK115" s="673"/>
      <c r="CL115" s="413"/>
      <c r="CM115" s="425" t="s">
        <v>35</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204</v>
      </c>
      <c r="DH115" s="446"/>
      <c r="DI115" s="446"/>
      <c r="DJ115" s="446"/>
      <c r="DK115" s="499"/>
      <c r="DL115" s="515" t="s">
        <v>204</v>
      </c>
      <c r="DM115" s="446"/>
      <c r="DN115" s="446"/>
      <c r="DO115" s="446"/>
      <c r="DP115" s="499"/>
      <c r="DQ115" s="515" t="s">
        <v>204</v>
      </c>
      <c r="DR115" s="446"/>
      <c r="DS115" s="446"/>
      <c r="DT115" s="446"/>
      <c r="DU115" s="499"/>
      <c r="DV115" s="539" t="s">
        <v>204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204</v>
      </c>
      <c r="AB116" s="446"/>
      <c r="AC116" s="446"/>
      <c r="AD116" s="446"/>
      <c r="AE116" s="499"/>
      <c r="AF116" s="515" t="s">
        <v>204</v>
      </c>
      <c r="AG116" s="446"/>
      <c r="AH116" s="446"/>
      <c r="AI116" s="446"/>
      <c r="AJ116" s="499"/>
      <c r="AK116" s="515" t="s">
        <v>204</v>
      </c>
      <c r="AL116" s="446"/>
      <c r="AM116" s="446"/>
      <c r="AN116" s="446"/>
      <c r="AO116" s="499"/>
      <c r="AP116" s="539" t="s">
        <v>204</v>
      </c>
      <c r="AQ116" s="547"/>
      <c r="AR116" s="547"/>
      <c r="AS116" s="547"/>
      <c r="AT116" s="557"/>
      <c r="AU116" s="569"/>
      <c r="AV116" s="578"/>
      <c r="AW116" s="578"/>
      <c r="AX116" s="578"/>
      <c r="AY116" s="578"/>
      <c r="AZ116" s="602" t="s">
        <v>226</v>
      </c>
      <c r="BA116" s="605"/>
      <c r="BB116" s="605"/>
      <c r="BC116" s="605"/>
      <c r="BD116" s="605"/>
      <c r="BE116" s="605"/>
      <c r="BF116" s="605"/>
      <c r="BG116" s="605"/>
      <c r="BH116" s="605"/>
      <c r="BI116" s="605"/>
      <c r="BJ116" s="605"/>
      <c r="BK116" s="605"/>
      <c r="BL116" s="605"/>
      <c r="BM116" s="605"/>
      <c r="BN116" s="605"/>
      <c r="BO116" s="605"/>
      <c r="BP116" s="628"/>
      <c r="BQ116" s="633" t="s">
        <v>204</v>
      </c>
      <c r="BR116" s="641"/>
      <c r="BS116" s="641"/>
      <c r="BT116" s="641"/>
      <c r="BU116" s="641"/>
      <c r="BV116" s="641" t="s">
        <v>204</v>
      </c>
      <c r="BW116" s="641"/>
      <c r="BX116" s="641"/>
      <c r="BY116" s="641"/>
      <c r="BZ116" s="641"/>
      <c r="CA116" s="641" t="s">
        <v>204</v>
      </c>
      <c r="CB116" s="641"/>
      <c r="CC116" s="641"/>
      <c r="CD116" s="641"/>
      <c r="CE116" s="641"/>
      <c r="CF116" s="657" t="s">
        <v>204</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204</v>
      </c>
      <c r="DH116" s="446"/>
      <c r="DI116" s="446"/>
      <c r="DJ116" s="446"/>
      <c r="DK116" s="499"/>
      <c r="DL116" s="515" t="s">
        <v>204</v>
      </c>
      <c r="DM116" s="446"/>
      <c r="DN116" s="446"/>
      <c r="DO116" s="446"/>
      <c r="DP116" s="499"/>
      <c r="DQ116" s="515" t="s">
        <v>204</v>
      </c>
      <c r="DR116" s="446"/>
      <c r="DS116" s="446"/>
      <c r="DT116" s="446"/>
      <c r="DU116" s="499"/>
      <c r="DV116" s="539" t="s">
        <v>204</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8461829</v>
      </c>
      <c r="AB117" s="488"/>
      <c r="AC117" s="488"/>
      <c r="AD117" s="488"/>
      <c r="AE117" s="500"/>
      <c r="AF117" s="516">
        <v>8437246</v>
      </c>
      <c r="AG117" s="488"/>
      <c r="AH117" s="488"/>
      <c r="AI117" s="488"/>
      <c r="AJ117" s="500"/>
      <c r="AK117" s="516">
        <v>8550199</v>
      </c>
      <c r="AL117" s="488"/>
      <c r="AM117" s="488"/>
      <c r="AN117" s="488"/>
      <c r="AO117" s="500"/>
      <c r="AP117" s="540"/>
      <c r="AQ117" s="548"/>
      <c r="AR117" s="548"/>
      <c r="AS117" s="548"/>
      <c r="AT117" s="558"/>
      <c r="AU117" s="569"/>
      <c r="AV117" s="578"/>
      <c r="AW117" s="578"/>
      <c r="AX117" s="578"/>
      <c r="AY117" s="578"/>
      <c r="AZ117" s="426" t="s">
        <v>361</v>
      </c>
      <c r="BA117" s="428"/>
      <c r="BB117" s="428"/>
      <c r="BC117" s="428"/>
      <c r="BD117" s="428"/>
      <c r="BE117" s="428"/>
      <c r="BF117" s="428"/>
      <c r="BG117" s="428"/>
      <c r="BH117" s="428"/>
      <c r="BI117" s="428"/>
      <c r="BJ117" s="428"/>
      <c r="BK117" s="428"/>
      <c r="BL117" s="428"/>
      <c r="BM117" s="428"/>
      <c r="BN117" s="428"/>
      <c r="BO117" s="428"/>
      <c r="BP117" s="474"/>
      <c r="BQ117" s="633" t="s">
        <v>204</v>
      </c>
      <c r="BR117" s="641"/>
      <c r="BS117" s="641"/>
      <c r="BT117" s="641"/>
      <c r="BU117" s="641"/>
      <c r="BV117" s="641" t="s">
        <v>204</v>
      </c>
      <c r="BW117" s="641"/>
      <c r="BX117" s="641"/>
      <c r="BY117" s="641"/>
      <c r="BZ117" s="641"/>
      <c r="CA117" s="641" t="s">
        <v>204</v>
      </c>
      <c r="CB117" s="641"/>
      <c r="CC117" s="641"/>
      <c r="CD117" s="641"/>
      <c r="CE117" s="641"/>
      <c r="CF117" s="657" t="s">
        <v>204</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204</v>
      </c>
      <c r="DH117" s="446"/>
      <c r="DI117" s="446"/>
      <c r="DJ117" s="446"/>
      <c r="DK117" s="499"/>
      <c r="DL117" s="515" t="s">
        <v>204</v>
      </c>
      <c r="DM117" s="446"/>
      <c r="DN117" s="446"/>
      <c r="DO117" s="446"/>
      <c r="DP117" s="499"/>
      <c r="DQ117" s="515" t="s">
        <v>204</v>
      </c>
      <c r="DR117" s="446"/>
      <c r="DS117" s="446"/>
      <c r="DT117" s="446"/>
      <c r="DU117" s="499"/>
      <c r="DV117" s="539" t="s">
        <v>204</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479</v>
      </c>
      <c r="AB118" s="406"/>
      <c r="AC118" s="406"/>
      <c r="AD118" s="406"/>
      <c r="AE118" s="469"/>
      <c r="AF118" s="480" t="s">
        <v>480</v>
      </c>
      <c r="AG118" s="406"/>
      <c r="AH118" s="406"/>
      <c r="AI118" s="406"/>
      <c r="AJ118" s="469"/>
      <c r="AK118" s="480" t="s">
        <v>392</v>
      </c>
      <c r="AL118" s="406"/>
      <c r="AM118" s="406"/>
      <c r="AN118" s="406"/>
      <c r="AO118" s="469"/>
      <c r="AP118" s="480" t="s">
        <v>481</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204</v>
      </c>
      <c r="BR118" s="642"/>
      <c r="BS118" s="642"/>
      <c r="BT118" s="642"/>
      <c r="BU118" s="642"/>
      <c r="BV118" s="642" t="s">
        <v>204</v>
      </c>
      <c r="BW118" s="642"/>
      <c r="BX118" s="642"/>
      <c r="BY118" s="642"/>
      <c r="BZ118" s="642"/>
      <c r="CA118" s="642" t="s">
        <v>204</v>
      </c>
      <c r="CB118" s="642"/>
      <c r="CC118" s="642"/>
      <c r="CD118" s="642"/>
      <c r="CE118" s="642"/>
      <c r="CF118" s="657" t="s">
        <v>204</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204</v>
      </c>
      <c r="DH118" s="446"/>
      <c r="DI118" s="446"/>
      <c r="DJ118" s="446"/>
      <c r="DK118" s="499"/>
      <c r="DL118" s="515" t="s">
        <v>204</v>
      </c>
      <c r="DM118" s="446"/>
      <c r="DN118" s="446"/>
      <c r="DO118" s="446"/>
      <c r="DP118" s="499"/>
      <c r="DQ118" s="515" t="s">
        <v>204</v>
      </c>
      <c r="DR118" s="446"/>
      <c r="DS118" s="446"/>
      <c r="DT118" s="446"/>
      <c r="DU118" s="499"/>
      <c r="DV118" s="539" t="s">
        <v>204</v>
      </c>
      <c r="DW118" s="547"/>
      <c r="DX118" s="547"/>
      <c r="DY118" s="547"/>
      <c r="DZ118" s="557"/>
    </row>
    <row r="119" spans="1:130" s="365" customFormat="1" ht="26.25" customHeight="1">
      <c r="A119" s="389" t="s">
        <v>387</v>
      </c>
      <c r="B119" s="412"/>
      <c r="C119" s="424" t="s">
        <v>67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204</v>
      </c>
      <c r="AB119" s="487"/>
      <c r="AC119" s="487"/>
      <c r="AD119" s="487"/>
      <c r="AE119" s="498"/>
      <c r="AF119" s="514" t="s">
        <v>204</v>
      </c>
      <c r="AG119" s="487"/>
      <c r="AH119" s="487"/>
      <c r="AI119" s="487"/>
      <c r="AJ119" s="498"/>
      <c r="AK119" s="514" t="s">
        <v>204</v>
      </c>
      <c r="AL119" s="487"/>
      <c r="AM119" s="487"/>
      <c r="AN119" s="487"/>
      <c r="AO119" s="498"/>
      <c r="AP119" s="538" t="s">
        <v>204</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168</v>
      </c>
      <c r="BP119" s="629"/>
      <c r="BQ119" s="634">
        <v>94920514</v>
      </c>
      <c r="BR119" s="642"/>
      <c r="BS119" s="642"/>
      <c r="BT119" s="642"/>
      <c r="BU119" s="642"/>
      <c r="BV119" s="642">
        <v>92570249</v>
      </c>
      <c r="BW119" s="642"/>
      <c r="BX119" s="642"/>
      <c r="BY119" s="642"/>
      <c r="BZ119" s="642"/>
      <c r="CA119" s="642">
        <v>90206192</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204</v>
      </c>
      <c r="DH119" s="489"/>
      <c r="DI119" s="489"/>
      <c r="DJ119" s="489"/>
      <c r="DK119" s="501"/>
      <c r="DL119" s="517" t="s">
        <v>204</v>
      </c>
      <c r="DM119" s="489"/>
      <c r="DN119" s="489"/>
      <c r="DO119" s="489"/>
      <c r="DP119" s="501"/>
      <c r="DQ119" s="517" t="s">
        <v>204</v>
      </c>
      <c r="DR119" s="489"/>
      <c r="DS119" s="489"/>
      <c r="DT119" s="489"/>
      <c r="DU119" s="501"/>
      <c r="DV119" s="714" t="s">
        <v>204</v>
      </c>
      <c r="DW119" s="716"/>
      <c r="DX119" s="716"/>
      <c r="DY119" s="716"/>
      <c r="DZ119" s="723"/>
    </row>
    <row r="120" spans="1:130" s="365" customFormat="1" ht="26.25" customHeight="1">
      <c r="A120" s="390"/>
      <c r="B120" s="413"/>
      <c r="C120" s="425" t="s">
        <v>142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204</v>
      </c>
      <c r="AB120" s="446"/>
      <c r="AC120" s="446"/>
      <c r="AD120" s="446"/>
      <c r="AE120" s="499"/>
      <c r="AF120" s="515" t="s">
        <v>204</v>
      </c>
      <c r="AG120" s="446"/>
      <c r="AH120" s="446"/>
      <c r="AI120" s="446"/>
      <c r="AJ120" s="499"/>
      <c r="AK120" s="515" t="s">
        <v>204</v>
      </c>
      <c r="AL120" s="446"/>
      <c r="AM120" s="446"/>
      <c r="AN120" s="446"/>
      <c r="AO120" s="499"/>
      <c r="AP120" s="539" t="s">
        <v>204</v>
      </c>
      <c r="AQ120" s="547"/>
      <c r="AR120" s="547"/>
      <c r="AS120" s="547"/>
      <c r="AT120" s="557"/>
      <c r="AU120" s="571" t="s">
        <v>484</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52554275</v>
      </c>
      <c r="BR120" s="640"/>
      <c r="BS120" s="640"/>
      <c r="BT120" s="640"/>
      <c r="BU120" s="640"/>
      <c r="BV120" s="640">
        <v>58264598</v>
      </c>
      <c r="BW120" s="640"/>
      <c r="BX120" s="640"/>
      <c r="BY120" s="640"/>
      <c r="BZ120" s="640"/>
      <c r="CA120" s="640">
        <v>65484490</v>
      </c>
      <c r="CB120" s="640"/>
      <c r="CC120" s="640"/>
      <c r="CD120" s="640"/>
      <c r="CE120" s="640"/>
      <c r="CF120" s="656">
        <v>178.1</v>
      </c>
      <c r="CG120" s="660"/>
      <c r="CH120" s="660"/>
      <c r="CI120" s="660"/>
      <c r="CJ120" s="660"/>
      <c r="CK120" s="675" t="s">
        <v>273</v>
      </c>
      <c r="CL120" s="685"/>
      <c r="CM120" s="685"/>
      <c r="CN120" s="685"/>
      <c r="CO120" s="688"/>
      <c r="CP120" s="692" t="s">
        <v>311</v>
      </c>
      <c r="CQ120" s="695"/>
      <c r="CR120" s="695"/>
      <c r="CS120" s="695"/>
      <c r="CT120" s="695"/>
      <c r="CU120" s="695"/>
      <c r="CV120" s="695"/>
      <c r="CW120" s="695"/>
      <c r="CX120" s="695"/>
      <c r="CY120" s="695"/>
      <c r="CZ120" s="695"/>
      <c r="DA120" s="695"/>
      <c r="DB120" s="695"/>
      <c r="DC120" s="695"/>
      <c r="DD120" s="695"/>
      <c r="DE120" s="695"/>
      <c r="DF120" s="698"/>
      <c r="DG120" s="632">
        <v>9361461</v>
      </c>
      <c r="DH120" s="640"/>
      <c r="DI120" s="640"/>
      <c r="DJ120" s="640"/>
      <c r="DK120" s="640"/>
      <c r="DL120" s="640">
        <v>8272001</v>
      </c>
      <c r="DM120" s="640"/>
      <c r="DN120" s="640"/>
      <c r="DO120" s="640"/>
      <c r="DP120" s="640"/>
      <c r="DQ120" s="640">
        <v>7738022</v>
      </c>
      <c r="DR120" s="640"/>
      <c r="DS120" s="640"/>
      <c r="DT120" s="640"/>
      <c r="DU120" s="640"/>
      <c r="DV120" s="712">
        <v>21</v>
      </c>
      <c r="DW120" s="712"/>
      <c r="DX120" s="712"/>
      <c r="DY120" s="712"/>
      <c r="DZ120" s="721"/>
    </row>
    <row r="121" spans="1:130" s="365" customFormat="1" ht="26.25" customHeight="1">
      <c r="A121" s="390"/>
      <c r="B121" s="413"/>
      <c r="C121" s="426" t="s">
        <v>141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204</v>
      </c>
      <c r="AB121" s="446"/>
      <c r="AC121" s="446"/>
      <c r="AD121" s="446"/>
      <c r="AE121" s="499"/>
      <c r="AF121" s="515" t="s">
        <v>204</v>
      </c>
      <c r="AG121" s="446"/>
      <c r="AH121" s="446"/>
      <c r="AI121" s="446"/>
      <c r="AJ121" s="499"/>
      <c r="AK121" s="515" t="s">
        <v>204</v>
      </c>
      <c r="AL121" s="446"/>
      <c r="AM121" s="446"/>
      <c r="AN121" s="446"/>
      <c r="AO121" s="499"/>
      <c r="AP121" s="539" t="s">
        <v>204</v>
      </c>
      <c r="AQ121" s="547"/>
      <c r="AR121" s="547"/>
      <c r="AS121" s="547"/>
      <c r="AT121" s="557"/>
      <c r="AU121" s="572"/>
      <c r="AV121" s="581"/>
      <c r="AW121" s="581"/>
      <c r="AX121" s="581"/>
      <c r="AY121" s="592"/>
      <c r="AZ121" s="425" t="s">
        <v>391</v>
      </c>
      <c r="BA121" s="378"/>
      <c r="BB121" s="378"/>
      <c r="BC121" s="378"/>
      <c r="BD121" s="378"/>
      <c r="BE121" s="378"/>
      <c r="BF121" s="378"/>
      <c r="BG121" s="378"/>
      <c r="BH121" s="378"/>
      <c r="BI121" s="378"/>
      <c r="BJ121" s="378"/>
      <c r="BK121" s="378"/>
      <c r="BL121" s="378"/>
      <c r="BM121" s="378"/>
      <c r="BN121" s="378"/>
      <c r="BO121" s="378"/>
      <c r="BP121" s="472"/>
      <c r="BQ121" s="633">
        <v>7605179</v>
      </c>
      <c r="BR121" s="641"/>
      <c r="BS121" s="641"/>
      <c r="BT121" s="641"/>
      <c r="BU121" s="641"/>
      <c r="BV121" s="641">
        <v>8161525</v>
      </c>
      <c r="BW121" s="641"/>
      <c r="BX121" s="641"/>
      <c r="BY121" s="641"/>
      <c r="BZ121" s="641"/>
      <c r="CA121" s="641">
        <v>8444518</v>
      </c>
      <c r="CB121" s="641"/>
      <c r="CC121" s="641"/>
      <c r="CD121" s="641"/>
      <c r="CE121" s="641"/>
      <c r="CF121" s="657">
        <v>23</v>
      </c>
      <c r="CG121" s="661"/>
      <c r="CH121" s="661"/>
      <c r="CI121" s="661"/>
      <c r="CJ121" s="661"/>
      <c r="CK121" s="676"/>
      <c r="CL121" s="686"/>
      <c r="CM121" s="686"/>
      <c r="CN121" s="686"/>
      <c r="CO121" s="689"/>
      <c r="CP121" s="693" t="s">
        <v>468</v>
      </c>
      <c r="CQ121" s="403"/>
      <c r="CR121" s="403"/>
      <c r="CS121" s="403"/>
      <c r="CT121" s="403"/>
      <c r="CU121" s="403"/>
      <c r="CV121" s="403"/>
      <c r="CW121" s="403"/>
      <c r="CX121" s="403"/>
      <c r="CY121" s="403"/>
      <c r="CZ121" s="403"/>
      <c r="DA121" s="403"/>
      <c r="DB121" s="403"/>
      <c r="DC121" s="403"/>
      <c r="DD121" s="403"/>
      <c r="DE121" s="403"/>
      <c r="DF121" s="699"/>
      <c r="DG121" s="633">
        <v>3056338</v>
      </c>
      <c r="DH121" s="641"/>
      <c r="DI121" s="641"/>
      <c r="DJ121" s="641"/>
      <c r="DK121" s="641"/>
      <c r="DL121" s="641">
        <v>3571022</v>
      </c>
      <c r="DM121" s="641"/>
      <c r="DN121" s="641"/>
      <c r="DO121" s="641"/>
      <c r="DP121" s="641"/>
      <c r="DQ121" s="641">
        <v>4251205</v>
      </c>
      <c r="DR121" s="641"/>
      <c r="DS121" s="641"/>
      <c r="DT121" s="641"/>
      <c r="DU121" s="641"/>
      <c r="DV121" s="713">
        <v>11.6</v>
      </c>
      <c r="DW121" s="713"/>
      <c r="DX121" s="713"/>
      <c r="DY121" s="713"/>
      <c r="DZ121" s="722"/>
    </row>
    <row r="122" spans="1:130" s="365" customFormat="1" ht="26.25" customHeight="1">
      <c r="A122" s="390"/>
      <c r="B122" s="413"/>
      <c r="C122" s="425" t="s">
        <v>155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204</v>
      </c>
      <c r="AB122" s="446"/>
      <c r="AC122" s="446"/>
      <c r="AD122" s="446"/>
      <c r="AE122" s="499"/>
      <c r="AF122" s="515" t="s">
        <v>204</v>
      </c>
      <c r="AG122" s="446"/>
      <c r="AH122" s="446"/>
      <c r="AI122" s="446"/>
      <c r="AJ122" s="499"/>
      <c r="AK122" s="515" t="s">
        <v>204</v>
      </c>
      <c r="AL122" s="446"/>
      <c r="AM122" s="446"/>
      <c r="AN122" s="446"/>
      <c r="AO122" s="499"/>
      <c r="AP122" s="539" t="s">
        <v>204</v>
      </c>
      <c r="AQ122" s="547"/>
      <c r="AR122" s="547"/>
      <c r="AS122" s="547"/>
      <c r="AT122" s="557"/>
      <c r="AU122" s="572"/>
      <c r="AV122" s="581"/>
      <c r="AW122" s="581"/>
      <c r="AX122" s="581"/>
      <c r="AY122" s="592"/>
      <c r="AZ122" s="427" t="s">
        <v>494</v>
      </c>
      <c r="BA122" s="423"/>
      <c r="BB122" s="423"/>
      <c r="BC122" s="423"/>
      <c r="BD122" s="423"/>
      <c r="BE122" s="423"/>
      <c r="BF122" s="423"/>
      <c r="BG122" s="423"/>
      <c r="BH122" s="423"/>
      <c r="BI122" s="423"/>
      <c r="BJ122" s="423"/>
      <c r="BK122" s="423"/>
      <c r="BL122" s="423"/>
      <c r="BM122" s="423"/>
      <c r="BN122" s="423"/>
      <c r="BO122" s="423"/>
      <c r="BP122" s="473"/>
      <c r="BQ122" s="634">
        <v>62499595</v>
      </c>
      <c r="BR122" s="642"/>
      <c r="BS122" s="642"/>
      <c r="BT122" s="642"/>
      <c r="BU122" s="642"/>
      <c r="BV122" s="642">
        <v>59364571</v>
      </c>
      <c r="BW122" s="642"/>
      <c r="BX122" s="642"/>
      <c r="BY122" s="642"/>
      <c r="BZ122" s="642"/>
      <c r="CA122" s="642">
        <v>56143568</v>
      </c>
      <c r="CB122" s="642"/>
      <c r="CC122" s="642"/>
      <c r="CD122" s="642"/>
      <c r="CE122" s="642"/>
      <c r="CF122" s="658">
        <v>152.69999999999999</v>
      </c>
      <c r="CG122" s="662"/>
      <c r="CH122" s="662"/>
      <c r="CI122" s="662"/>
      <c r="CJ122" s="662"/>
      <c r="CK122" s="676"/>
      <c r="CL122" s="686"/>
      <c r="CM122" s="686"/>
      <c r="CN122" s="686"/>
      <c r="CO122" s="689"/>
      <c r="CP122" s="693" t="s">
        <v>467</v>
      </c>
      <c r="CQ122" s="403"/>
      <c r="CR122" s="403"/>
      <c r="CS122" s="403"/>
      <c r="CT122" s="403"/>
      <c r="CU122" s="403"/>
      <c r="CV122" s="403"/>
      <c r="CW122" s="403"/>
      <c r="CX122" s="403"/>
      <c r="CY122" s="403"/>
      <c r="CZ122" s="403"/>
      <c r="DA122" s="403"/>
      <c r="DB122" s="403"/>
      <c r="DC122" s="403"/>
      <c r="DD122" s="403"/>
      <c r="DE122" s="403"/>
      <c r="DF122" s="699"/>
      <c r="DG122" s="633">
        <v>2284179</v>
      </c>
      <c r="DH122" s="641"/>
      <c r="DI122" s="641"/>
      <c r="DJ122" s="641"/>
      <c r="DK122" s="641"/>
      <c r="DL122" s="641">
        <v>2161245</v>
      </c>
      <c r="DM122" s="641"/>
      <c r="DN122" s="641"/>
      <c r="DO122" s="641"/>
      <c r="DP122" s="641"/>
      <c r="DQ122" s="641">
        <v>2036681</v>
      </c>
      <c r="DR122" s="641"/>
      <c r="DS122" s="641"/>
      <c r="DT122" s="641"/>
      <c r="DU122" s="641"/>
      <c r="DV122" s="713">
        <v>5.5</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204</v>
      </c>
      <c r="AB123" s="446"/>
      <c r="AC123" s="446"/>
      <c r="AD123" s="446"/>
      <c r="AE123" s="499"/>
      <c r="AF123" s="515" t="s">
        <v>204</v>
      </c>
      <c r="AG123" s="446"/>
      <c r="AH123" s="446"/>
      <c r="AI123" s="446"/>
      <c r="AJ123" s="499"/>
      <c r="AK123" s="515" t="s">
        <v>204</v>
      </c>
      <c r="AL123" s="446"/>
      <c r="AM123" s="446"/>
      <c r="AN123" s="446"/>
      <c r="AO123" s="499"/>
      <c r="AP123" s="539" t="s">
        <v>204</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224</v>
      </c>
      <c r="BP123" s="629"/>
      <c r="BQ123" s="635">
        <v>122659049</v>
      </c>
      <c r="BR123" s="643"/>
      <c r="BS123" s="643"/>
      <c r="BT123" s="643"/>
      <c r="BU123" s="643"/>
      <c r="BV123" s="643">
        <v>125790694</v>
      </c>
      <c r="BW123" s="643"/>
      <c r="BX123" s="643"/>
      <c r="BY123" s="643"/>
      <c r="BZ123" s="643"/>
      <c r="CA123" s="643">
        <v>130072576</v>
      </c>
      <c r="CB123" s="643"/>
      <c r="CC123" s="643"/>
      <c r="CD123" s="643"/>
      <c r="CE123" s="643"/>
      <c r="CF123" s="544"/>
      <c r="CG123" s="552"/>
      <c r="CH123" s="552"/>
      <c r="CI123" s="552"/>
      <c r="CJ123" s="669"/>
      <c r="CK123" s="676"/>
      <c r="CL123" s="686"/>
      <c r="CM123" s="686"/>
      <c r="CN123" s="686"/>
      <c r="CO123" s="689"/>
      <c r="CP123" s="693" t="s">
        <v>470</v>
      </c>
      <c r="CQ123" s="403"/>
      <c r="CR123" s="403"/>
      <c r="CS123" s="403"/>
      <c r="CT123" s="403"/>
      <c r="CU123" s="403"/>
      <c r="CV123" s="403"/>
      <c r="CW123" s="403"/>
      <c r="CX123" s="403"/>
      <c r="CY123" s="403"/>
      <c r="CZ123" s="403"/>
      <c r="DA123" s="403"/>
      <c r="DB123" s="403"/>
      <c r="DC123" s="403"/>
      <c r="DD123" s="403"/>
      <c r="DE123" s="403"/>
      <c r="DF123" s="699"/>
      <c r="DG123" s="482">
        <v>469959</v>
      </c>
      <c r="DH123" s="446"/>
      <c r="DI123" s="446"/>
      <c r="DJ123" s="446"/>
      <c r="DK123" s="499"/>
      <c r="DL123" s="515">
        <v>442040</v>
      </c>
      <c r="DM123" s="446"/>
      <c r="DN123" s="446"/>
      <c r="DO123" s="446"/>
      <c r="DP123" s="499"/>
      <c r="DQ123" s="515">
        <v>408269</v>
      </c>
      <c r="DR123" s="446"/>
      <c r="DS123" s="446"/>
      <c r="DT123" s="446"/>
      <c r="DU123" s="499"/>
      <c r="DV123" s="539">
        <v>1.1000000000000001</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204</v>
      </c>
      <c r="AB124" s="446"/>
      <c r="AC124" s="446"/>
      <c r="AD124" s="446"/>
      <c r="AE124" s="499"/>
      <c r="AF124" s="515" t="s">
        <v>204</v>
      </c>
      <c r="AG124" s="446"/>
      <c r="AH124" s="446"/>
      <c r="AI124" s="446"/>
      <c r="AJ124" s="499"/>
      <c r="AK124" s="515" t="s">
        <v>204</v>
      </c>
      <c r="AL124" s="446"/>
      <c r="AM124" s="446"/>
      <c r="AN124" s="446"/>
      <c r="AO124" s="499"/>
      <c r="AP124" s="539" t="s">
        <v>204</v>
      </c>
      <c r="AQ124" s="547"/>
      <c r="AR124" s="547"/>
      <c r="AS124" s="547"/>
      <c r="AT124" s="557"/>
      <c r="AU124" s="574" t="s">
        <v>495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204</v>
      </c>
      <c r="BR124" s="644"/>
      <c r="BS124" s="644"/>
      <c r="BT124" s="644"/>
      <c r="BU124" s="644"/>
      <c r="BV124" s="644" t="s">
        <v>204</v>
      </c>
      <c r="BW124" s="644"/>
      <c r="BX124" s="644"/>
      <c r="BY124" s="644"/>
      <c r="BZ124" s="644"/>
      <c r="CA124" s="644" t="s">
        <v>204</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v>379481</v>
      </c>
      <c r="DH124" s="489"/>
      <c r="DI124" s="489"/>
      <c r="DJ124" s="489"/>
      <c r="DK124" s="501"/>
      <c r="DL124" s="517">
        <v>492589</v>
      </c>
      <c r="DM124" s="489"/>
      <c r="DN124" s="489"/>
      <c r="DO124" s="489"/>
      <c r="DP124" s="501"/>
      <c r="DQ124" s="517">
        <v>570861</v>
      </c>
      <c r="DR124" s="489"/>
      <c r="DS124" s="489"/>
      <c r="DT124" s="489"/>
      <c r="DU124" s="501"/>
      <c r="DV124" s="714">
        <v>1.6</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204</v>
      </c>
      <c r="AB125" s="446"/>
      <c r="AC125" s="446"/>
      <c r="AD125" s="446"/>
      <c r="AE125" s="499"/>
      <c r="AF125" s="515" t="s">
        <v>204</v>
      </c>
      <c r="AG125" s="446"/>
      <c r="AH125" s="446"/>
      <c r="AI125" s="446"/>
      <c r="AJ125" s="499"/>
      <c r="AK125" s="515" t="s">
        <v>204</v>
      </c>
      <c r="AL125" s="446"/>
      <c r="AM125" s="446"/>
      <c r="AN125" s="446"/>
      <c r="AO125" s="499"/>
      <c r="AP125" s="539" t="s">
        <v>204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499</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204</v>
      </c>
      <c r="DH125" s="640"/>
      <c r="DI125" s="640"/>
      <c r="DJ125" s="640"/>
      <c r="DK125" s="640"/>
      <c r="DL125" s="640" t="s">
        <v>204</v>
      </c>
      <c r="DM125" s="640"/>
      <c r="DN125" s="640"/>
      <c r="DO125" s="640"/>
      <c r="DP125" s="640"/>
      <c r="DQ125" s="640" t="s">
        <v>204</v>
      </c>
      <c r="DR125" s="640"/>
      <c r="DS125" s="640"/>
      <c r="DT125" s="640"/>
      <c r="DU125" s="640"/>
      <c r="DV125" s="712" t="s">
        <v>204</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204</v>
      </c>
      <c r="AB126" s="446"/>
      <c r="AC126" s="446"/>
      <c r="AD126" s="446"/>
      <c r="AE126" s="499"/>
      <c r="AF126" s="515" t="s">
        <v>204</v>
      </c>
      <c r="AG126" s="446"/>
      <c r="AH126" s="446"/>
      <c r="AI126" s="446"/>
      <c r="AJ126" s="499"/>
      <c r="AK126" s="515" t="s">
        <v>204</v>
      </c>
      <c r="AL126" s="446"/>
      <c r="AM126" s="446"/>
      <c r="AN126" s="446"/>
      <c r="AO126" s="499"/>
      <c r="AP126" s="539" t="s">
        <v>204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204</v>
      </c>
      <c r="DH126" s="641"/>
      <c r="DI126" s="641"/>
      <c r="DJ126" s="641"/>
      <c r="DK126" s="641"/>
      <c r="DL126" s="641" t="s">
        <v>204</v>
      </c>
      <c r="DM126" s="641"/>
      <c r="DN126" s="641"/>
      <c r="DO126" s="641"/>
      <c r="DP126" s="641"/>
      <c r="DQ126" s="641" t="s">
        <v>204</v>
      </c>
      <c r="DR126" s="641"/>
      <c r="DS126" s="641"/>
      <c r="DT126" s="641"/>
      <c r="DU126" s="641"/>
      <c r="DV126" s="713" t="s">
        <v>204</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204</v>
      </c>
      <c r="AB127" s="446"/>
      <c r="AC127" s="446"/>
      <c r="AD127" s="446"/>
      <c r="AE127" s="499"/>
      <c r="AF127" s="515" t="s">
        <v>204</v>
      </c>
      <c r="AG127" s="446"/>
      <c r="AH127" s="446"/>
      <c r="AI127" s="446"/>
      <c r="AJ127" s="499"/>
      <c r="AK127" s="515" t="s">
        <v>204</v>
      </c>
      <c r="AL127" s="446"/>
      <c r="AM127" s="446"/>
      <c r="AN127" s="446"/>
      <c r="AO127" s="499"/>
      <c r="AP127" s="539" t="s">
        <v>204</v>
      </c>
      <c r="AQ127" s="547"/>
      <c r="AR127" s="547"/>
      <c r="AS127" s="547"/>
      <c r="AT127" s="557"/>
      <c r="AU127" s="378"/>
      <c r="AV127" s="378"/>
      <c r="AW127" s="378"/>
      <c r="AX127" s="584" t="s">
        <v>500</v>
      </c>
      <c r="AY127" s="593"/>
      <c r="AZ127" s="593"/>
      <c r="BA127" s="593"/>
      <c r="BB127" s="593"/>
      <c r="BC127" s="593"/>
      <c r="BD127" s="593"/>
      <c r="BE127" s="610"/>
      <c r="BF127" s="612" t="s">
        <v>443</v>
      </c>
      <c r="BG127" s="593"/>
      <c r="BH127" s="593"/>
      <c r="BI127" s="593"/>
      <c r="BJ127" s="593"/>
      <c r="BK127" s="593"/>
      <c r="BL127" s="610"/>
      <c r="BM127" s="612" t="s">
        <v>422</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204</v>
      </c>
      <c r="DH127" s="641"/>
      <c r="DI127" s="641"/>
      <c r="DJ127" s="641"/>
      <c r="DK127" s="641"/>
      <c r="DL127" s="641" t="s">
        <v>204</v>
      </c>
      <c r="DM127" s="641"/>
      <c r="DN127" s="641"/>
      <c r="DO127" s="641"/>
      <c r="DP127" s="641"/>
      <c r="DQ127" s="641" t="s">
        <v>204</v>
      </c>
      <c r="DR127" s="641"/>
      <c r="DS127" s="641"/>
      <c r="DT127" s="641"/>
      <c r="DU127" s="641"/>
      <c r="DV127" s="713" t="s">
        <v>204</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v>
      </c>
      <c r="X128" s="463"/>
      <c r="Y128" s="463"/>
      <c r="Z128" s="475"/>
      <c r="AA128" s="481">
        <v>841421</v>
      </c>
      <c r="AB128" s="487"/>
      <c r="AC128" s="487"/>
      <c r="AD128" s="487"/>
      <c r="AE128" s="498"/>
      <c r="AF128" s="514">
        <v>821361</v>
      </c>
      <c r="AG128" s="487"/>
      <c r="AH128" s="487"/>
      <c r="AI128" s="487"/>
      <c r="AJ128" s="498"/>
      <c r="AK128" s="514">
        <v>755105</v>
      </c>
      <c r="AL128" s="487"/>
      <c r="AM128" s="487"/>
      <c r="AN128" s="487"/>
      <c r="AO128" s="498"/>
      <c r="AP128" s="541"/>
      <c r="AQ128" s="549"/>
      <c r="AR128" s="549"/>
      <c r="AS128" s="549"/>
      <c r="AT128" s="559"/>
      <c r="AU128" s="378"/>
      <c r="AV128" s="378"/>
      <c r="AW128" s="378"/>
      <c r="AX128" s="384" t="s">
        <v>236</v>
      </c>
      <c r="AY128" s="407"/>
      <c r="AZ128" s="407"/>
      <c r="BA128" s="407"/>
      <c r="BB128" s="407"/>
      <c r="BC128" s="407"/>
      <c r="BD128" s="407"/>
      <c r="BE128" s="470"/>
      <c r="BF128" s="613" t="s">
        <v>204</v>
      </c>
      <c r="BG128" s="617"/>
      <c r="BH128" s="617"/>
      <c r="BI128" s="617"/>
      <c r="BJ128" s="617"/>
      <c r="BK128" s="617"/>
      <c r="BL128" s="623"/>
      <c r="BM128" s="613">
        <v>11.41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t="s">
        <v>204</v>
      </c>
      <c r="DH128" s="705"/>
      <c r="DI128" s="705"/>
      <c r="DJ128" s="705"/>
      <c r="DK128" s="705"/>
      <c r="DL128" s="705" t="s">
        <v>204</v>
      </c>
      <c r="DM128" s="705"/>
      <c r="DN128" s="705"/>
      <c r="DO128" s="705"/>
      <c r="DP128" s="705"/>
      <c r="DQ128" s="705" t="s">
        <v>204</v>
      </c>
      <c r="DR128" s="705"/>
      <c r="DS128" s="705"/>
      <c r="DT128" s="705"/>
      <c r="DU128" s="705"/>
      <c r="DV128" s="715" t="s">
        <v>204</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42357577</v>
      </c>
      <c r="AB129" s="446"/>
      <c r="AC129" s="446"/>
      <c r="AD129" s="446"/>
      <c r="AE129" s="499"/>
      <c r="AF129" s="515">
        <v>41582525</v>
      </c>
      <c r="AG129" s="446"/>
      <c r="AH129" s="446"/>
      <c r="AI129" s="446"/>
      <c r="AJ129" s="499"/>
      <c r="AK129" s="515">
        <v>42146965</v>
      </c>
      <c r="AL129" s="446"/>
      <c r="AM129" s="446"/>
      <c r="AN129" s="446"/>
      <c r="AO129" s="499"/>
      <c r="AP129" s="542"/>
      <c r="AQ129" s="550"/>
      <c r="AR129" s="550"/>
      <c r="AS129" s="550"/>
      <c r="AT129" s="560"/>
      <c r="AU129" s="576"/>
      <c r="AV129" s="576"/>
      <c r="AW129" s="576"/>
      <c r="AX129" s="585" t="s">
        <v>124</v>
      </c>
      <c r="AY129" s="378"/>
      <c r="AZ129" s="378"/>
      <c r="BA129" s="378"/>
      <c r="BB129" s="378"/>
      <c r="BC129" s="378"/>
      <c r="BD129" s="378"/>
      <c r="BE129" s="472"/>
      <c r="BF129" s="614" t="s">
        <v>204</v>
      </c>
      <c r="BG129" s="618"/>
      <c r="BH129" s="618"/>
      <c r="BI129" s="618"/>
      <c r="BJ129" s="618"/>
      <c r="BK129" s="618"/>
      <c r="BL129" s="624"/>
      <c r="BM129" s="614">
        <v>16.41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503</v>
      </c>
      <c r="X130" s="466"/>
      <c r="Y130" s="466"/>
      <c r="Z130" s="476"/>
      <c r="AA130" s="482">
        <v>5815454</v>
      </c>
      <c r="AB130" s="446"/>
      <c r="AC130" s="446"/>
      <c r="AD130" s="446"/>
      <c r="AE130" s="499"/>
      <c r="AF130" s="515">
        <v>5563838</v>
      </c>
      <c r="AG130" s="446"/>
      <c r="AH130" s="446"/>
      <c r="AI130" s="446"/>
      <c r="AJ130" s="499"/>
      <c r="AK130" s="515">
        <v>5373089</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5.7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36542123</v>
      </c>
      <c r="AB131" s="489"/>
      <c r="AC131" s="489"/>
      <c r="AD131" s="489"/>
      <c r="AE131" s="501"/>
      <c r="AF131" s="517">
        <v>36018687</v>
      </c>
      <c r="AG131" s="489"/>
      <c r="AH131" s="489"/>
      <c r="AI131" s="489"/>
      <c r="AJ131" s="501"/>
      <c r="AK131" s="517">
        <v>36773876</v>
      </c>
      <c r="AL131" s="489"/>
      <c r="AM131" s="489"/>
      <c r="AN131" s="489"/>
      <c r="AO131" s="501"/>
      <c r="AP131" s="543"/>
      <c r="AQ131" s="551"/>
      <c r="AR131" s="551"/>
      <c r="AS131" s="551"/>
      <c r="AT131" s="561"/>
      <c r="AU131" s="576"/>
      <c r="AV131" s="576"/>
      <c r="AW131" s="576"/>
      <c r="AX131" s="586" t="s">
        <v>66</v>
      </c>
      <c r="AY131" s="381"/>
      <c r="AZ131" s="381"/>
      <c r="BA131" s="381"/>
      <c r="BB131" s="381"/>
      <c r="BC131" s="381"/>
      <c r="BD131" s="381"/>
      <c r="BE131" s="611"/>
      <c r="BF131" s="616" t="s">
        <v>204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504</v>
      </c>
      <c r="W132" s="462"/>
      <c r="X132" s="462"/>
      <c r="Y132" s="462"/>
      <c r="Z132" s="478"/>
      <c r="AA132" s="485">
        <v>4.9393791379999996</v>
      </c>
      <c r="AB132" s="490"/>
      <c r="AC132" s="490"/>
      <c r="AD132" s="490"/>
      <c r="AE132" s="502"/>
      <c r="AF132" s="518">
        <v>5.6971732480000004</v>
      </c>
      <c r="AG132" s="490"/>
      <c r="AH132" s="490"/>
      <c r="AI132" s="490"/>
      <c r="AJ132" s="502"/>
      <c r="AK132" s="518">
        <v>6.5862108199999998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91</v>
      </c>
      <c r="W133" s="404"/>
      <c r="X133" s="404"/>
      <c r="Y133" s="404"/>
      <c r="Z133" s="479"/>
      <c r="AA133" s="486">
        <v>4.8</v>
      </c>
      <c r="AB133" s="491"/>
      <c r="AC133" s="491"/>
      <c r="AD133" s="491"/>
      <c r="AE133" s="503"/>
      <c r="AF133" s="486">
        <v>4.9000000000000004</v>
      </c>
      <c r="AG133" s="491"/>
      <c r="AH133" s="491"/>
      <c r="AI133" s="491"/>
      <c r="AJ133" s="503"/>
      <c r="AK133" s="486">
        <v>5.7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OoBVBkEQyoKgrvDIdkh+myKnJSmc2fio67UB+XAa5OOguSFZTqp0ah7yJ12WwqJEHtOGJvT0yhztmxCf9yojCw==" saltValue="4skQxV9cE+ooUanqOBQqm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9" scale="52" fitToWidth="1" fitToHeight="1" orientation="portrait" usePrinterDefaults="1" horizontalDpi="1200" verticalDpi="1200" r:id="rId1"/>
  <headerFooter alignWithMargins="0">
    <oddFooter>&amp;C&amp;P/&amp;N</oddFooter>
  </headerFooter>
  <rowBreaks count="1" manualBreakCount="1">
    <brk id="29" min="68" max="1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90" zoomScaleNormal="85" zoomScaleSheetLayoutView="9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qeOJZuqBDGBKelxN8B2Wt+fZe7G+VNouZ2+865bWRb9pXcaur8tL1YFW6BMAFW3JwLUUUsW+k5enjtmuocU2JQ==" saltValue="rcKMQ8x4MrtHtjfmgf7zQQ==" spinCount="100000" sheet="1" objects="1" scenarios="1"/>
  <phoneticPr fontId="5"/>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r7PC0qO7N5t8aQD03htISIFRSw8OVO0g/YYPHsFKz1dU8PgNpurc+lJpQC0JM8uJ20umqd/UHu/5gQ7W9ub3g==" saltValue="JdwVAPSez7iXmEBjZysipA==" spinCount="100000" sheet="1" objects="1" scenarios="1"/>
  <phoneticPr fontId="5"/>
  <printOptions horizontalCentered="1" verticalCentered="1"/>
  <pageMargins left="0" right="0" top="0" bottom="0" header="0" footer="0"/>
  <pageSetup paperSize="8" scale="69"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92</v>
      </c>
      <c r="AP7" s="797"/>
      <c r="AQ7" s="808" t="s">
        <v>506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507</v>
      </c>
      <c r="AQ8" s="809" t="s">
        <v>508</v>
      </c>
      <c r="AR8" s="823" t="s">
        <v>509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510</v>
      </c>
      <c r="AL9" s="757"/>
      <c r="AM9" s="757"/>
      <c r="AN9" s="774"/>
      <c r="AO9" s="787">
        <v>12023278</v>
      </c>
      <c r="AP9" s="787">
        <v>74441</v>
      </c>
      <c r="AQ9" s="810">
        <v>66201</v>
      </c>
      <c r="AR9" s="824">
        <v>12.4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211</v>
      </c>
      <c r="AL10" s="757"/>
      <c r="AM10" s="757"/>
      <c r="AN10" s="774"/>
      <c r="AO10" s="788">
        <v>557</v>
      </c>
      <c r="AP10" s="788">
        <v>3</v>
      </c>
      <c r="AQ10" s="811">
        <v>4677</v>
      </c>
      <c r="AR10" s="825">
        <v>-99.9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402</v>
      </c>
      <c r="AL11" s="757"/>
      <c r="AM11" s="757"/>
      <c r="AN11" s="774"/>
      <c r="AO11" s="788">
        <v>57190</v>
      </c>
      <c r="AP11" s="788">
        <v>354</v>
      </c>
      <c r="AQ11" s="811">
        <v>313</v>
      </c>
      <c r="AR11" s="825">
        <v>13.1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134</v>
      </c>
      <c r="AL12" s="757"/>
      <c r="AM12" s="757"/>
      <c r="AN12" s="774"/>
      <c r="AO12" s="788">
        <v>270</v>
      </c>
      <c r="AP12" s="788">
        <v>2</v>
      </c>
      <c r="AQ12" s="811">
        <v>1</v>
      </c>
      <c r="AR12" s="825">
        <v>100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469</v>
      </c>
      <c r="AL13" s="757"/>
      <c r="AM13" s="757"/>
      <c r="AN13" s="774"/>
      <c r="AO13" s="788">
        <v>578285</v>
      </c>
      <c r="AP13" s="788">
        <v>3580</v>
      </c>
      <c r="AQ13" s="811">
        <v>3118</v>
      </c>
      <c r="AR13" s="825">
        <v>14.8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511</v>
      </c>
      <c r="AL14" s="757"/>
      <c r="AM14" s="757"/>
      <c r="AN14" s="774"/>
      <c r="AO14" s="788">
        <v>191749</v>
      </c>
      <c r="AP14" s="788">
        <v>1187</v>
      </c>
      <c r="AQ14" s="811">
        <v>1130</v>
      </c>
      <c r="AR14" s="825">
        <v>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307</v>
      </c>
      <c r="AL15" s="758"/>
      <c r="AM15" s="758"/>
      <c r="AN15" s="775"/>
      <c r="AO15" s="788">
        <v>-492587</v>
      </c>
      <c r="AP15" s="788">
        <v>-3050</v>
      </c>
      <c r="AQ15" s="811">
        <v>-1780</v>
      </c>
      <c r="AR15" s="825">
        <v>71.3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277</v>
      </c>
      <c r="AL16" s="758"/>
      <c r="AM16" s="758"/>
      <c r="AN16" s="775"/>
      <c r="AO16" s="788">
        <v>12358742</v>
      </c>
      <c r="AP16" s="788">
        <v>76518</v>
      </c>
      <c r="AQ16" s="811">
        <v>73660</v>
      </c>
      <c r="AR16" s="825">
        <v>3.9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334</v>
      </c>
      <c r="AQ20" s="812" t="s">
        <v>45</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7.71</v>
      </c>
      <c r="AP21" s="800">
        <v>7.19</v>
      </c>
      <c r="AQ21" s="813">
        <v>0.52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514</v>
      </c>
      <c r="AL22" s="760"/>
      <c r="AM22" s="760"/>
      <c r="AN22" s="777"/>
      <c r="AO22" s="791">
        <v>98.3</v>
      </c>
      <c r="AP22" s="801">
        <v>97.2</v>
      </c>
      <c r="AQ22" s="814">
        <v>1.1000000000000001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92</v>
      </c>
      <c r="AP30" s="797"/>
      <c r="AQ30" s="808" t="s">
        <v>506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507</v>
      </c>
      <c r="AQ31" s="809" t="s">
        <v>508</v>
      </c>
      <c r="AR31" s="823" t="s">
        <v>509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516</v>
      </c>
      <c r="AL32" s="761"/>
      <c r="AM32" s="761"/>
      <c r="AN32" s="778"/>
      <c r="AO32" s="788">
        <v>7393407</v>
      </c>
      <c r="AP32" s="788">
        <v>45775</v>
      </c>
      <c r="AQ32" s="815">
        <v>49770</v>
      </c>
      <c r="AR32" s="825">
        <v>-8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517</v>
      </c>
      <c r="AL33" s="761"/>
      <c r="AM33" s="761"/>
      <c r="AN33" s="778"/>
      <c r="AO33" s="788" t="s">
        <v>204</v>
      </c>
      <c r="AP33" s="788" t="s">
        <v>204</v>
      </c>
      <c r="AQ33" s="815" t="s">
        <v>204</v>
      </c>
      <c r="AR33" s="825" t="s">
        <v>204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518</v>
      </c>
      <c r="AL34" s="761"/>
      <c r="AM34" s="761"/>
      <c r="AN34" s="778"/>
      <c r="AO34" s="788" t="s">
        <v>204</v>
      </c>
      <c r="AP34" s="788" t="s">
        <v>204</v>
      </c>
      <c r="AQ34" s="815" t="s">
        <v>204</v>
      </c>
      <c r="AR34" s="825" t="s">
        <v>204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519</v>
      </c>
      <c r="AL35" s="761"/>
      <c r="AM35" s="761"/>
      <c r="AN35" s="778"/>
      <c r="AO35" s="788">
        <v>1156792</v>
      </c>
      <c r="AP35" s="788">
        <v>7162</v>
      </c>
      <c r="AQ35" s="815">
        <v>7065</v>
      </c>
      <c r="AR35" s="825">
        <v>1.4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41</v>
      </c>
      <c r="AL36" s="761"/>
      <c r="AM36" s="761"/>
      <c r="AN36" s="778"/>
      <c r="AO36" s="788" t="s">
        <v>204</v>
      </c>
      <c r="AP36" s="788" t="s">
        <v>204</v>
      </c>
      <c r="AQ36" s="815">
        <v>1221</v>
      </c>
      <c r="AR36" s="825" t="s">
        <v>204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t="s">
        <v>204</v>
      </c>
      <c r="AP37" s="788" t="s">
        <v>204</v>
      </c>
      <c r="AQ37" s="815">
        <v>1405</v>
      </c>
      <c r="AR37" s="825" t="s">
        <v>204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520</v>
      </c>
      <c r="AL38" s="762"/>
      <c r="AM38" s="762"/>
      <c r="AN38" s="779"/>
      <c r="AO38" s="792" t="s">
        <v>204</v>
      </c>
      <c r="AP38" s="792" t="s">
        <v>204</v>
      </c>
      <c r="AQ38" s="816">
        <v>2</v>
      </c>
      <c r="AR38" s="814" t="s">
        <v>204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89</v>
      </c>
      <c r="AL39" s="762"/>
      <c r="AM39" s="762"/>
      <c r="AN39" s="779"/>
      <c r="AO39" s="788">
        <v>-755105</v>
      </c>
      <c r="AP39" s="788">
        <v>-4675</v>
      </c>
      <c r="AQ39" s="815">
        <v>-8112</v>
      </c>
      <c r="AR39" s="825">
        <v>-42.4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521</v>
      </c>
      <c r="AL40" s="761"/>
      <c r="AM40" s="761"/>
      <c r="AN40" s="778"/>
      <c r="AO40" s="788">
        <v>-5373089</v>
      </c>
      <c r="AP40" s="788">
        <v>-33267</v>
      </c>
      <c r="AQ40" s="815">
        <v>-34296</v>
      </c>
      <c r="AR40" s="825">
        <v>-3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2422005</v>
      </c>
      <c r="AP41" s="788">
        <v>14996</v>
      </c>
      <c r="AQ41" s="815">
        <v>17054</v>
      </c>
      <c r="AR41" s="825">
        <v>-12.1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92</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497</v>
      </c>
      <c r="AO50" s="794" t="s">
        <v>498</v>
      </c>
      <c r="AP50" s="805" t="s">
        <v>524</v>
      </c>
      <c r="AQ50" s="818" t="s">
        <v>384</v>
      </c>
      <c r="AR50" s="828" t="s">
        <v>525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526</v>
      </c>
      <c r="AL51" s="764"/>
      <c r="AM51" s="770">
        <v>13602169</v>
      </c>
      <c r="AN51" s="783">
        <v>82685</v>
      </c>
      <c r="AO51" s="795">
        <v>44.1</v>
      </c>
      <c r="AP51" s="806">
        <v>51043</v>
      </c>
      <c r="AQ51" s="819">
        <v>15</v>
      </c>
      <c r="AR51" s="829">
        <v>29.1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5412190</v>
      </c>
      <c r="AN52" s="784">
        <v>32900</v>
      </c>
      <c r="AO52" s="796">
        <v>8.6</v>
      </c>
      <c r="AP52" s="807">
        <v>23378</v>
      </c>
      <c r="AQ52" s="820">
        <v>0.6</v>
      </c>
      <c r="AR52" s="830">
        <v>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486</v>
      </c>
      <c r="AL53" s="764"/>
      <c r="AM53" s="770">
        <v>12206037</v>
      </c>
      <c r="AN53" s="783">
        <v>74622</v>
      </c>
      <c r="AO53" s="795">
        <v>-9.8000000000000007</v>
      </c>
      <c r="AP53" s="806">
        <v>42898</v>
      </c>
      <c r="AQ53" s="819">
        <v>-16</v>
      </c>
      <c r="AR53" s="829">
        <v>6.2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4852858</v>
      </c>
      <c r="AN54" s="784">
        <v>29668</v>
      </c>
      <c r="AO54" s="796">
        <v>-9.8000000000000007</v>
      </c>
      <c r="AP54" s="807">
        <v>21022</v>
      </c>
      <c r="AQ54" s="820">
        <v>-10.1</v>
      </c>
      <c r="AR54" s="830">
        <v>0.3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527</v>
      </c>
      <c r="AL55" s="764"/>
      <c r="AM55" s="770">
        <v>12427582</v>
      </c>
      <c r="AN55" s="783">
        <v>76444</v>
      </c>
      <c r="AO55" s="795">
        <v>2.4</v>
      </c>
      <c r="AP55" s="806">
        <v>57604</v>
      </c>
      <c r="AQ55" s="819">
        <v>34.299999999999997</v>
      </c>
      <c r="AR55" s="829">
        <v>-31.9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4937740</v>
      </c>
      <c r="AN56" s="784">
        <v>30373</v>
      </c>
      <c r="AO56" s="796">
        <v>2.4</v>
      </c>
      <c r="AP56" s="807">
        <v>25635</v>
      </c>
      <c r="AQ56" s="820">
        <v>21.9</v>
      </c>
      <c r="AR56" s="830">
        <v>-19.5</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139</v>
      </c>
      <c r="AL57" s="764"/>
      <c r="AM57" s="770">
        <v>16021055</v>
      </c>
      <c r="AN57" s="783">
        <v>99137</v>
      </c>
      <c r="AO57" s="795">
        <v>29.7</v>
      </c>
      <c r="AP57" s="806">
        <v>58103</v>
      </c>
      <c r="AQ57" s="819">
        <v>0.9</v>
      </c>
      <c r="AR57" s="829">
        <v>28.8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5887381</v>
      </c>
      <c r="AN58" s="784">
        <v>36431</v>
      </c>
      <c r="AO58" s="796">
        <v>19.899999999999999</v>
      </c>
      <c r="AP58" s="807">
        <v>25241</v>
      </c>
      <c r="AQ58" s="820">
        <v>-1.5</v>
      </c>
      <c r="AR58" s="830">
        <v>21.4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528</v>
      </c>
      <c r="AL59" s="764"/>
      <c r="AM59" s="770">
        <v>13792905</v>
      </c>
      <c r="AN59" s="783">
        <v>85397</v>
      </c>
      <c r="AO59" s="795">
        <v>-13.9</v>
      </c>
      <c r="AP59" s="806">
        <v>56415</v>
      </c>
      <c r="AQ59" s="819">
        <v>-2.9</v>
      </c>
      <c r="AR59" s="829">
        <v>-11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4410073</v>
      </c>
      <c r="AN60" s="784">
        <v>27304</v>
      </c>
      <c r="AO60" s="796">
        <v>-25.1</v>
      </c>
      <c r="AP60" s="807">
        <v>22190</v>
      </c>
      <c r="AQ60" s="820">
        <v>-12.1</v>
      </c>
      <c r="AR60" s="830">
        <v>-13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415</v>
      </c>
      <c r="AL61" s="767"/>
      <c r="AM61" s="770">
        <v>13609950</v>
      </c>
      <c r="AN61" s="783">
        <v>83657</v>
      </c>
      <c r="AO61" s="795">
        <v>10.5</v>
      </c>
      <c r="AP61" s="806">
        <v>53213</v>
      </c>
      <c r="AQ61" s="821">
        <v>6.3</v>
      </c>
      <c r="AR61" s="829">
        <v>4.2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5100048</v>
      </c>
      <c r="AN62" s="784">
        <v>31335</v>
      </c>
      <c r="AO62" s="796">
        <v>-0.8</v>
      </c>
      <c r="AP62" s="807">
        <v>23493</v>
      </c>
      <c r="AQ62" s="820">
        <v>-0.2</v>
      </c>
      <c r="AR62" s="830">
        <v>-0.6</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XHSAHvMfqZsf65ssAxXG8sXtN5D+7WhAoIOhrJjQzbOGwwvoD0KfZIwDYSZDD/C87454ImvJ3LBPm1/moju6+A==" saltValue="u/3BCqDSxt9vJKbAf3egO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X2uOVRrKispm424CDesneocvRfjVUpA4Zl+NXQtsafJ9lQTEugAZvTv1seaGs/BBFlkhUdQ8Vjpk1Xmpyyv05g==" saltValue="oNVGfI1U/Dew5j8UMfuk4w=="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6uEnWtHZ23nItx3oRxDRtZp7H3BxXeXGrsoW+XHzLCI5pHXJNYzEaW0Qg+O1Mj0Tw7vJO7KYFKczCo4Ald8Zfg==" saltValue="4XrmbgEzWPBQGlEkSvVIsQ=="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9</v>
      </c>
      <c r="C46" s="841"/>
      <c r="D46" s="841"/>
      <c r="E46" s="845" t="s">
        <v>19</v>
      </c>
      <c r="F46" s="849" t="s">
        <v>530</v>
      </c>
      <c r="G46" s="853" t="s">
        <v>531</v>
      </c>
      <c r="H46" s="853" t="s">
        <v>532</v>
      </c>
      <c r="I46" s="853" t="s">
        <v>533</v>
      </c>
      <c r="J46" s="858" t="s">
        <v>257</v>
      </c>
    </row>
    <row r="47" spans="2:10" ht="57.75" customHeight="1">
      <c r="B47" s="838"/>
      <c r="C47" s="842" t="s">
        <v>3</v>
      </c>
      <c r="D47" s="842"/>
      <c r="E47" s="846"/>
      <c r="F47" s="850">
        <v>9.18</v>
      </c>
      <c r="G47" s="854">
        <v>9.14</v>
      </c>
      <c r="H47" s="854">
        <v>10.38</v>
      </c>
      <c r="I47" s="854">
        <v>12.51</v>
      </c>
      <c r="J47" s="859">
        <v>15.95</v>
      </c>
    </row>
    <row r="48" spans="2:10" ht="57.75" customHeight="1">
      <c r="B48" s="839"/>
      <c r="C48" s="843" t="s">
        <v>10</v>
      </c>
      <c r="D48" s="843"/>
      <c r="E48" s="847"/>
      <c r="F48" s="851">
        <v>3.48</v>
      </c>
      <c r="G48" s="855">
        <v>3.55</v>
      </c>
      <c r="H48" s="855">
        <v>3.53</v>
      </c>
      <c r="I48" s="855">
        <v>3.66</v>
      </c>
      <c r="J48" s="860">
        <v>3.67</v>
      </c>
    </row>
    <row r="49" spans="2:10" ht="57.75" customHeight="1">
      <c r="B49" s="840"/>
      <c r="C49" s="844" t="s">
        <v>18</v>
      </c>
      <c r="D49" s="844"/>
      <c r="E49" s="848"/>
      <c r="F49" s="852">
        <v>2.63</v>
      </c>
      <c r="G49" s="856">
        <v>9.e-002</v>
      </c>
      <c r="H49" s="856">
        <v>1.52</v>
      </c>
      <c r="I49" s="856">
        <v>2</v>
      </c>
      <c r="J49" s="861">
        <v>3.66</v>
      </c>
    </row>
    <row r="50" spans="2:10"/>
  </sheetData>
  <sheetProtection algorithmName="SHA-512" hashValue="iL0NG29tjjYNN7OQ2Fw6LKtd/dzC4rDzlvq9MUbp3YcY9NcTBRUTSU7+rR44GkNPiCurJAMQAsGmmpEg128rzA==" saltValue="mmo8HN1LkA2JkgTjdzq85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財政課 １</cp:lastModifiedBy>
  <cp:lastPrinted>2025-03-10T01:36:11Z</cp:lastPrinted>
  <dcterms:created xsi:type="dcterms:W3CDTF">2025-02-19T05:25:59Z</dcterms:created>
  <dcterms:modified xsi:type="dcterms:W3CDTF">2025-03-18T08:11:29Z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2025-03-18T08:11:29Z</vt:filetime>
  </property>
</Properties>
</file>